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 codeName="{4D1C537B-E38A-612A-F078-A93A15B4B7F4}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Data-Lokal\Guru\Faktura\2018.03.03 - Multilanguage\2021.09.07\"/>
    </mc:Choice>
  </mc:AlternateContent>
  <xr:revisionPtr revIDLastSave="0" documentId="13_ncr:1_{897F4D2F-C7C8-4FE9-B649-955FAA6F4CDD}" xr6:coauthVersionLast="47" xr6:coauthVersionMax="47" xr10:uidLastSave="{00000000-0000-0000-0000-000000000000}"/>
  <bookViews>
    <workbookView xWindow="3012" yWindow="984" windowWidth="20040" windowHeight="12924" activeTab="7" xr2:uid="{00000000-000D-0000-FFFF-FFFF00000000}"/>
  </bookViews>
  <sheets>
    <sheet name="INVOICE" sheetId="1" r:id="rId1"/>
    <sheet name="Customers" sheetId="3" r:id="rId2"/>
    <sheet name="Articles" sheetId="4" r:id="rId3"/>
    <sheet name="About me" sheetId="5" r:id="rId4"/>
    <sheet name="Language" sheetId="7" r:id="rId5"/>
    <sheet name="Language table" sheetId="8" state="veryHidden" r:id="rId6"/>
    <sheet name="Data" sheetId="9" r:id="rId7"/>
    <sheet name="Parametre" sheetId="2" r:id="rId8"/>
  </sheets>
  <functionGroups builtInGroupCount="19"/>
  <definedNames>
    <definedName name="_InvLng">Parametre!$B$21</definedName>
    <definedName name="_Lng">Parametre!$B$20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" i="1" l="1"/>
  <c r="U11" i="1"/>
  <c r="G3" i="1"/>
  <c r="I1" i="3"/>
  <c r="G1" i="3"/>
  <c r="M11" i="1"/>
  <c r="H1" i="3"/>
  <c r="E1" i="3"/>
  <c r="K11" i="1"/>
  <c r="C1" i="3"/>
  <c r="B11" i="1"/>
  <c r="X11" i="1"/>
  <c r="D1" i="3"/>
  <c r="S1" i="1"/>
  <c r="J1" i="3"/>
  <c r="I11" i="1"/>
  <c r="R11" i="1"/>
  <c r="A11" i="1"/>
  <c r="P11" i="1"/>
  <c r="B1" i="3"/>
  <c r="B1" i="9" l="1"/>
  <c r="AT2" i="4"/>
  <c r="A1" i="9"/>
  <c r="AR2" i="4"/>
  <c r="AQ2" i="4"/>
  <c r="AS2" i="4"/>
  <c r="C20" i="2"/>
  <c r="C21" i="2"/>
  <c r="AH36" i="1" l="1"/>
  <c r="R36" i="1" s="1"/>
  <c r="U36" i="1" s="1"/>
  <c r="X36" i="1" s="1"/>
  <c r="N49" i="1"/>
  <c r="N48" i="1"/>
  <c r="N47" i="1"/>
  <c r="F1" i="9"/>
  <c r="C1" i="9"/>
  <c r="J49" i="1"/>
  <c r="M1" i="3"/>
  <c r="J48" i="1"/>
  <c r="E1" i="9"/>
  <c r="D1" i="9"/>
  <c r="AH13" i="1" l="1"/>
  <c r="R13" i="1" s="1"/>
  <c r="U13" i="1" s="1"/>
  <c r="AH14" i="1"/>
  <c r="R14" i="1" s="1"/>
  <c r="U14" i="1" s="1"/>
  <c r="AH15" i="1"/>
  <c r="R15" i="1" s="1"/>
  <c r="U15" i="1" s="1"/>
  <c r="AH16" i="1"/>
  <c r="R16" i="1" s="1"/>
  <c r="U16" i="1" s="1"/>
  <c r="AH17" i="1"/>
  <c r="R17" i="1" s="1"/>
  <c r="AH18" i="1"/>
  <c r="R18" i="1" s="1"/>
  <c r="AH19" i="1"/>
  <c r="R19" i="1" s="1"/>
  <c r="AH20" i="1"/>
  <c r="R20" i="1" s="1"/>
  <c r="AH21" i="1"/>
  <c r="R21" i="1" s="1"/>
  <c r="AH22" i="1"/>
  <c r="AH23" i="1"/>
  <c r="R23" i="1" s="1"/>
  <c r="AH24" i="1"/>
  <c r="R24" i="1" s="1"/>
  <c r="AH25" i="1"/>
  <c r="R25" i="1" s="1"/>
  <c r="AH26" i="1"/>
  <c r="R26" i="1" s="1"/>
  <c r="AH27" i="1"/>
  <c r="R27" i="1" s="1"/>
  <c r="AH28" i="1"/>
  <c r="R28" i="1" s="1"/>
  <c r="U28" i="1" s="1"/>
  <c r="X28" i="1" s="1"/>
  <c r="AH29" i="1"/>
  <c r="R29" i="1" s="1"/>
  <c r="U29" i="1" s="1"/>
  <c r="X29" i="1" s="1"/>
  <c r="AH30" i="1"/>
  <c r="R30" i="1" s="1"/>
  <c r="U30" i="1" s="1"/>
  <c r="X30" i="1" s="1"/>
  <c r="AH31" i="1"/>
  <c r="R31" i="1" s="1"/>
  <c r="U31" i="1" s="1"/>
  <c r="X31" i="1" s="1"/>
  <c r="AH32" i="1"/>
  <c r="R32" i="1" s="1"/>
  <c r="U32" i="1" s="1"/>
  <c r="X32" i="1" s="1"/>
  <c r="AH33" i="1"/>
  <c r="R33" i="1" s="1"/>
  <c r="U33" i="1" s="1"/>
  <c r="X33" i="1" s="1"/>
  <c r="AH34" i="1"/>
  <c r="R34" i="1" s="1"/>
  <c r="U34" i="1" s="1"/>
  <c r="X34" i="1" s="1"/>
  <c r="AH35" i="1"/>
  <c r="R35" i="1" s="1"/>
  <c r="U35" i="1" s="1"/>
  <c r="X35" i="1" s="1"/>
  <c r="AH37" i="1"/>
  <c r="R37" i="1" s="1"/>
  <c r="U37" i="1" s="1"/>
  <c r="X37" i="1" s="1"/>
  <c r="AH38" i="1"/>
  <c r="R38" i="1" s="1"/>
  <c r="U38" i="1" s="1"/>
  <c r="X38" i="1" s="1"/>
  <c r="AH39" i="1"/>
  <c r="R39" i="1" s="1"/>
  <c r="U39" i="1" s="1"/>
  <c r="X39" i="1" s="1"/>
  <c r="AH12" i="1"/>
  <c r="W1" i="1"/>
  <c r="AP2" i="4"/>
  <c r="Z2" i="4"/>
  <c r="AM2" i="4"/>
  <c r="T2" i="4"/>
  <c r="AI2" i="4"/>
  <c r="Y2" i="4"/>
  <c r="AO2" i="4"/>
  <c r="AE2" i="4"/>
  <c r="AB2" i="4"/>
  <c r="P2" i="4"/>
  <c r="AG2" i="4"/>
  <c r="A14" i="5"/>
  <c r="N2" i="4"/>
  <c r="AA2" i="4"/>
  <c r="A13" i="5"/>
  <c r="AD2" i="4"/>
  <c r="A15" i="5"/>
  <c r="K2" i="4"/>
  <c r="R2" i="4"/>
  <c r="L2" i="4"/>
  <c r="AN2" i="4"/>
  <c r="A12" i="5"/>
  <c r="S10" i="1"/>
  <c r="O2" i="4"/>
  <c r="U2" i="4"/>
  <c r="AL2" i="4"/>
  <c r="S2" i="4"/>
  <c r="AF2" i="4"/>
  <c r="W2" i="4"/>
  <c r="J47" i="1"/>
  <c r="AC2" i="4"/>
  <c r="V2" i="4"/>
  <c r="AH2" i="4"/>
  <c r="AK2" i="4"/>
  <c r="X2" i="4"/>
  <c r="M2" i="4"/>
  <c r="AJ2" i="4"/>
  <c r="Q2" i="4"/>
  <c r="U26" i="1" l="1"/>
  <c r="X26" i="1" s="1"/>
  <c r="U24" i="1"/>
  <c r="X24" i="1" s="1"/>
  <c r="U21" i="1"/>
  <c r="X21" i="1" s="1"/>
  <c r="U20" i="1"/>
  <c r="X20" i="1" s="1"/>
  <c r="U19" i="1"/>
  <c r="X19" i="1" s="1"/>
  <c r="U18" i="1"/>
  <c r="X18" i="1" s="1"/>
  <c r="U17" i="1"/>
  <c r="X17" i="1" s="1"/>
  <c r="U23" i="1"/>
  <c r="X23" i="1" s="1"/>
  <c r="U27" i="1"/>
  <c r="X27" i="1" s="1"/>
  <c r="U25" i="1"/>
  <c r="X25" i="1" s="1"/>
  <c r="X15" i="1"/>
  <c r="X14" i="1"/>
  <c r="X13" i="1"/>
  <c r="X16" i="1"/>
  <c r="O41" i="1"/>
  <c r="R22" i="1"/>
  <c r="U22" i="1" s="1"/>
  <c r="G8" i="1"/>
  <c r="A1" i="4"/>
  <c r="G1" i="4" l="1"/>
  <c r="K1" i="4" s="1"/>
  <c r="O1" i="4" s="1"/>
  <c r="S1" i="4" s="1"/>
  <c r="W1" i="4" s="1"/>
  <c r="AA1" i="4" s="1"/>
  <c r="AE1" i="4" s="1"/>
  <c r="AI1" i="4" s="1"/>
  <c r="AM1" i="4" s="1"/>
  <c r="AQ1" i="4" s="1"/>
  <c r="R12" i="1"/>
  <c r="U12" i="1" s="1"/>
  <c r="G2" i="4"/>
  <c r="J2" i="4"/>
  <c r="H2" i="4"/>
  <c r="I2" i="4"/>
  <c r="H41" i="1" l="1"/>
  <c r="X22" i="1"/>
  <c r="X7" i="1"/>
  <c r="G4" i="1" l="1"/>
  <c r="A2" i="4"/>
  <c r="R41" i="1" l="1"/>
  <c r="L41" i="1"/>
  <c r="A3" i="1"/>
  <c r="A8" i="5"/>
  <c r="R40" i="1"/>
  <c r="J45" i="1"/>
  <c r="A1" i="3"/>
  <c r="L1" i="3"/>
  <c r="L40" i="1"/>
  <c r="X40" i="1"/>
  <c r="A4" i="5"/>
  <c r="A5" i="5"/>
  <c r="S8" i="1"/>
  <c r="O40" i="1"/>
  <c r="A11" i="5"/>
  <c r="A3" i="5"/>
  <c r="A6" i="5"/>
  <c r="B2" i="4"/>
  <c r="D2" i="4"/>
  <c r="U40" i="1"/>
  <c r="S6" i="1"/>
  <c r="A48" i="1"/>
  <c r="E2" i="4"/>
  <c r="S4" i="1"/>
  <c r="A43" i="1"/>
  <c r="F1" i="3"/>
  <c r="A1" i="5"/>
  <c r="S9" i="1"/>
  <c r="J46" i="1"/>
  <c r="A7" i="5"/>
  <c r="C2" i="4"/>
  <c r="S3" i="1"/>
  <c r="H40" i="1"/>
  <c r="A2" i="5"/>
  <c r="A9" i="5"/>
  <c r="A45" i="1"/>
  <c r="K1" i="3"/>
  <c r="F2" i="4"/>
  <c r="A47" i="1"/>
  <c r="A10" i="5"/>
  <c r="Y6" i="1" l="1"/>
  <c r="X10" i="1" s="1"/>
  <c r="X12" i="1"/>
  <c r="U2" i="1"/>
  <c r="G9" i="1" l="1"/>
  <c r="A9" i="1"/>
  <c r="A4" i="1"/>
  <c r="A2" i="1"/>
  <c r="D46" i="1"/>
  <c r="W4" i="1"/>
  <c r="N46" i="1" s="1"/>
  <c r="W3" i="1"/>
  <c r="A1" i="1"/>
  <c r="N45" i="1" s="1"/>
  <c r="A8" i="1" l="1"/>
  <c r="A7" i="1"/>
  <c r="X9" i="1"/>
  <c r="D47" i="1"/>
  <c r="D48" i="1" l="1"/>
  <c r="V41" i="1" l="1"/>
  <c r="X41" i="1" s="1"/>
  <c r="A46" i="1"/>
  <c r="S7" i="1"/>
  <c r="S5" i="1"/>
</calcChain>
</file>

<file path=xl/sharedStrings.xml><?xml version="1.0" encoding="utf-8"?>
<sst xmlns="http://schemas.openxmlformats.org/spreadsheetml/2006/main" count="9294" uniqueCount="6679">
  <si>
    <t>Fakturanummer</t>
  </si>
  <si>
    <t>Artikkel</t>
  </si>
  <si>
    <t>Beskrivelse</t>
  </si>
  <si>
    <t>Pris</t>
  </si>
  <si>
    <t>Kontaktperson</t>
  </si>
  <si>
    <t>Excelguru</t>
  </si>
  <si>
    <t>Ringveien 12</t>
  </si>
  <si>
    <t>Halden</t>
  </si>
  <si>
    <t>Bjarne</t>
  </si>
  <si>
    <t>Coaching</t>
  </si>
  <si>
    <t>Enhet</t>
  </si>
  <si>
    <t>Time</t>
  </si>
  <si>
    <t>Terapi</t>
  </si>
  <si>
    <t>Adresse</t>
  </si>
  <si>
    <t>Ketil</t>
  </si>
  <si>
    <t>Bankkonto</t>
  </si>
  <si>
    <t>Fakturadato</t>
  </si>
  <si>
    <t>Forfallsdato</t>
  </si>
  <si>
    <t>Programmering</t>
  </si>
  <si>
    <t>Netto</t>
  </si>
  <si>
    <t>Ola Nordmann</t>
  </si>
  <si>
    <t>Kariveien 12</t>
  </si>
  <si>
    <t>Tistedal</t>
  </si>
  <si>
    <t>Kurt</t>
  </si>
  <si>
    <t>kurt@tullemail.no</t>
  </si>
  <si>
    <t>1234.55.67891</t>
  </si>
  <si>
    <t>Andersen  AS</t>
  </si>
  <si>
    <t>Ole</t>
  </si>
  <si>
    <t>ole@tullemail.no</t>
  </si>
  <si>
    <t>Foretaksregisteret</t>
  </si>
  <si>
    <t>123456789 MVA</t>
  </si>
  <si>
    <t>Lagret</t>
  </si>
  <si>
    <t>English</t>
  </si>
  <si>
    <t>Amount</t>
  </si>
  <si>
    <t>Språk</t>
  </si>
  <si>
    <t>OK</t>
  </si>
  <si>
    <t>Contact name</t>
  </si>
  <si>
    <t>VAT No</t>
  </si>
  <si>
    <t>Cell phone</t>
  </si>
  <si>
    <t>Bank account</t>
  </si>
  <si>
    <t>Customer No</t>
  </si>
  <si>
    <t>Invoice No</t>
  </si>
  <si>
    <t>Credit note no</t>
  </si>
  <si>
    <t>Kreditnota nr</t>
  </si>
  <si>
    <t>Faktura nr</t>
  </si>
  <si>
    <t>FAKTURA</t>
  </si>
  <si>
    <t>INVOICE</t>
  </si>
  <si>
    <t>KREDITNOTA</t>
  </si>
  <si>
    <t>CREDIT NOTE</t>
  </si>
  <si>
    <t>Invoice date</t>
  </si>
  <si>
    <t>Due date</t>
  </si>
  <si>
    <t>Article</t>
  </si>
  <si>
    <t>Description</t>
  </si>
  <si>
    <t>Quantity</t>
  </si>
  <si>
    <t>Unit</t>
  </si>
  <si>
    <t>Price</t>
  </si>
  <si>
    <t>Discount</t>
  </si>
  <si>
    <t>VAT</t>
  </si>
  <si>
    <t>Total amount</t>
  </si>
  <si>
    <t>Net</t>
  </si>
  <si>
    <t>Payment info</t>
  </si>
  <si>
    <t>Vat basis</t>
  </si>
  <si>
    <t>Rounding</t>
  </si>
  <si>
    <t>Kundesøk</t>
  </si>
  <si>
    <t>Customer search</t>
  </si>
  <si>
    <t>Artikkelsøk</t>
  </si>
  <si>
    <t>Article search</t>
  </si>
  <si>
    <t>Customers</t>
  </si>
  <si>
    <t>Artikler</t>
  </si>
  <si>
    <t>Articles</t>
  </si>
  <si>
    <t>Om meg</t>
  </si>
  <si>
    <t>About me</t>
  </si>
  <si>
    <t>Search</t>
  </si>
  <si>
    <t>New Invoice</t>
  </si>
  <si>
    <t>Send med Outlook</t>
  </si>
  <si>
    <t>Send with Outlook</t>
  </si>
  <si>
    <t>Save PDF</t>
  </si>
  <si>
    <t>Lagre PDF</t>
  </si>
  <si>
    <t>Kreditnota</t>
  </si>
  <si>
    <t>Credit note</t>
  </si>
  <si>
    <t>Currency</t>
  </si>
  <si>
    <t>Valuta</t>
  </si>
  <si>
    <t>FACTURA</t>
  </si>
  <si>
    <t>NOTA DE CRÉDITO</t>
  </si>
  <si>
    <t>Nombre de contacto</t>
  </si>
  <si>
    <t>IVA No</t>
  </si>
  <si>
    <t>Teléfono móvil</t>
  </si>
  <si>
    <t>cuenta bancaria</t>
  </si>
  <si>
    <t>Ningún cliente</t>
  </si>
  <si>
    <t>Factura no</t>
  </si>
  <si>
    <t>Nota de crédito no</t>
  </si>
  <si>
    <t>Fecha de la factura</t>
  </si>
  <si>
    <t>Fecha de vencimiento</t>
  </si>
  <si>
    <t>Artículo</t>
  </si>
  <si>
    <t>Descripción</t>
  </si>
  <si>
    <t>Cantidad</t>
  </si>
  <si>
    <t>Unidad</t>
  </si>
  <si>
    <t>Precio</t>
  </si>
  <si>
    <t>Descuento</t>
  </si>
  <si>
    <t>TINA</t>
  </si>
  <si>
    <t>Cantidad total</t>
  </si>
  <si>
    <t>Red</t>
  </si>
  <si>
    <t>información de pago</t>
  </si>
  <si>
    <t>Base de IVA</t>
  </si>
  <si>
    <t>Redondeo</t>
  </si>
  <si>
    <t>Búsqueda de clientes</t>
  </si>
  <si>
    <t>Búsqueda de artículos</t>
  </si>
  <si>
    <t>DE ACUERDO</t>
  </si>
  <si>
    <t>Clientes</t>
  </si>
  <si>
    <t>Artículos</t>
  </si>
  <si>
    <t>Sobre mi</t>
  </si>
  <si>
    <t>Buscar</t>
  </si>
  <si>
    <t>Nueva factura</t>
  </si>
  <si>
    <t>Enviar con Outlook</t>
  </si>
  <si>
    <t>Guardar PDF</t>
  </si>
  <si>
    <t>Nota de crédito</t>
  </si>
  <si>
    <t>FATTURA</t>
  </si>
  <si>
    <t>NOTA DI CREDITO</t>
  </si>
  <si>
    <t>Nome del contatto</t>
  </si>
  <si>
    <t>IVA n</t>
  </si>
  <si>
    <t>Cellulare</t>
  </si>
  <si>
    <t>conto bancario</t>
  </si>
  <si>
    <t>Cliente n</t>
  </si>
  <si>
    <t>Fattura n</t>
  </si>
  <si>
    <t>Nota di credito n</t>
  </si>
  <si>
    <t>Data fattura</t>
  </si>
  <si>
    <t>Scadenza</t>
  </si>
  <si>
    <t>Articolo</t>
  </si>
  <si>
    <t>Descrizione</t>
  </si>
  <si>
    <t>Quantità</t>
  </si>
  <si>
    <t>Unità</t>
  </si>
  <si>
    <t>Prezzo</t>
  </si>
  <si>
    <t>Sconto</t>
  </si>
  <si>
    <t>I.V.A.</t>
  </si>
  <si>
    <t>Importo totale</t>
  </si>
  <si>
    <t>Informazioni di pagamento</t>
  </si>
  <si>
    <t>Base IVA</t>
  </si>
  <si>
    <t>Arrotondamento</t>
  </si>
  <si>
    <t>Ricerca clienti</t>
  </si>
  <si>
    <t>Ricerca di articoli</t>
  </si>
  <si>
    <t>ok</t>
  </si>
  <si>
    <t>Clienti</t>
  </si>
  <si>
    <t>articoli</t>
  </si>
  <si>
    <t>A proposito di me</t>
  </si>
  <si>
    <t>Ricerca</t>
  </si>
  <si>
    <t>Nuova fattura</t>
  </si>
  <si>
    <t>Invia con Outlook</t>
  </si>
  <si>
    <t>Salva PDF</t>
  </si>
  <si>
    <t>Nota di credito</t>
  </si>
  <si>
    <t>FACTURE D'ACHAT</t>
  </si>
  <si>
    <t>NOTE DE CRÉDIT</t>
  </si>
  <si>
    <t>Nom du contact</t>
  </si>
  <si>
    <t>Numéro de TVA</t>
  </si>
  <si>
    <t>Téléphone portable</t>
  </si>
  <si>
    <t>compte bancaire</t>
  </si>
  <si>
    <t>No de client</t>
  </si>
  <si>
    <t>Facture Non</t>
  </si>
  <si>
    <t>Note de crédit non</t>
  </si>
  <si>
    <t>Date de facture</t>
  </si>
  <si>
    <t>Date d'échéance</t>
  </si>
  <si>
    <t>La description</t>
  </si>
  <si>
    <t>Quantité</t>
  </si>
  <si>
    <t>Unité</t>
  </si>
  <si>
    <t>Prix</t>
  </si>
  <si>
    <t>Remise</t>
  </si>
  <si>
    <t>Montant</t>
  </si>
  <si>
    <t>T.V.A.</t>
  </si>
  <si>
    <t>Montant total</t>
  </si>
  <si>
    <t>information de paiement</t>
  </si>
  <si>
    <t>Base de TVA</t>
  </si>
  <si>
    <t>Arrondir</t>
  </si>
  <si>
    <t>Recherche de client</t>
  </si>
  <si>
    <t>Recherche d'article</t>
  </si>
  <si>
    <t>D'accord</t>
  </si>
  <si>
    <t>Les clients</t>
  </si>
  <si>
    <t>Des articles</t>
  </si>
  <si>
    <t>À propos de moi</t>
  </si>
  <si>
    <t>Chercher</t>
  </si>
  <si>
    <t>Nouvelle facture</t>
  </si>
  <si>
    <t>Envoyer avec Outlook</t>
  </si>
  <si>
    <t>Enregistrer PDF</t>
  </si>
  <si>
    <t>Note de crédit</t>
  </si>
  <si>
    <t>Adresse 1</t>
  </si>
  <si>
    <t>Adresse 2</t>
  </si>
  <si>
    <t>Due days</t>
  </si>
  <si>
    <t>Email</t>
  </si>
  <si>
    <t>Contact person</t>
  </si>
  <si>
    <t>Post no</t>
  </si>
  <si>
    <t>Place</t>
  </si>
  <si>
    <t>Rabatt</t>
  </si>
  <si>
    <t>Customer no</t>
  </si>
  <si>
    <t>Address 1</t>
  </si>
  <si>
    <t>Address 2</t>
  </si>
  <si>
    <t>Article no</t>
  </si>
  <si>
    <t>Artikkel nr</t>
  </si>
  <si>
    <t>VAT %</t>
  </si>
  <si>
    <t>Artikkel rabatt</t>
  </si>
  <si>
    <t>Article discount</t>
  </si>
  <si>
    <t>Company name</t>
  </si>
  <si>
    <t>VAT no</t>
  </si>
  <si>
    <t>Additional company info</t>
  </si>
  <si>
    <t>Address</t>
  </si>
  <si>
    <t>E-post</t>
  </si>
  <si>
    <t>Account no</t>
  </si>
  <si>
    <t>Reminder text</t>
  </si>
  <si>
    <t>NOK</t>
  </si>
  <si>
    <t>Company</t>
  </si>
  <si>
    <t>EUR</t>
  </si>
  <si>
    <t>If you dont pay in time, we will tickle you. Seriously!</t>
  </si>
  <si>
    <t>Language</t>
  </si>
  <si>
    <t>Somewhere street</t>
  </si>
  <si>
    <t>London</t>
  </si>
  <si>
    <t>Bill</t>
  </si>
  <si>
    <t>Land</t>
  </si>
  <si>
    <t>Country</t>
  </si>
  <si>
    <t>UK</t>
  </si>
  <si>
    <t>This invoice is archived and locked. Click New Invoice</t>
  </si>
  <si>
    <t>Ny faktura</t>
  </si>
  <si>
    <t>You must send or save as PDF before creating new invoice</t>
  </si>
  <si>
    <t>Clear article lines?</t>
  </si>
  <si>
    <t>J</t>
  </si>
  <si>
    <t>The invoice will be locked for editing. Ok for you?</t>
  </si>
  <si>
    <t>Could'nt save PDF.  Sorry...</t>
  </si>
  <si>
    <t>exists.</t>
  </si>
  <si>
    <t>Customer has no email addres registered. Aborting</t>
  </si>
  <si>
    <t>Faktura nummer</t>
  </si>
  <si>
    <t>Invoice number</t>
  </si>
  <si>
    <t>fra</t>
  </si>
  <si>
    <t>from</t>
  </si>
  <si>
    <t>Invoice attached.</t>
  </si>
  <si>
    <t>Kind regards</t>
  </si>
  <si>
    <t>You cannot create credit note from a credit note. Sorry.</t>
  </si>
  <si>
    <t>Dirección 1</t>
  </si>
  <si>
    <t>Dirección 2</t>
  </si>
  <si>
    <t>Publicar no</t>
  </si>
  <si>
    <t>Lugar</t>
  </si>
  <si>
    <t>Persona de contacto</t>
  </si>
  <si>
    <t>Días vencidos</t>
  </si>
  <si>
    <t>Artículo No</t>
  </si>
  <si>
    <t>IVA%</t>
  </si>
  <si>
    <t>Descuento del artículo</t>
  </si>
  <si>
    <t>Nombre de empresa</t>
  </si>
  <si>
    <t>IVA no</t>
  </si>
  <si>
    <t>Información adicional de la compañía</t>
  </si>
  <si>
    <t>Dirección</t>
  </si>
  <si>
    <t>Cuenta no</t>
  </si>
  <si>
    <t>Moneda</t>
  </si>
  <si>
    <t>Recordatorio de texto</t>
  </si>
  <si>
    <t>Empresa</t>
  </si>
  <si>
    <t>Si no paga a tiempo, le haremos cosquillas. ¡Seriamente!</t>
  </si>
  <si>
    <t>Idioma</t>
  </si>
  <si>
    <t>País</t>
  </si>
  <si>
    <t>Esta factura está archivada y bloqueada. Haga clic en Nueva factura</t>
  </si>
  <si>
    <t>Debe enviar o guardar como PDF antes de crear una nueva factura</t>
  </si>
  <si>
    <t>¿Líneas de artículos claras?</t>
  </si>
  <si>
    <t>La factura se bloqueará para su edición. ¿Bien por ti?</t>
  </si>
  <si>
    <t>No pudo guardar PDF. Lo siento...</t>
  </si>
  <si>
    <t>existe</t>
  </si>
  <si>
    <t>El cliente no tiene direcciones de correo electrónico registradas. Aborto</t>
  </si>
  <si>
    <t>Número de factura</t>
  </si>
  <si>
    <t>de</t>
  </si>
  <si>
    <t>Factura adjunta.</t>
  </si>
  <si>
    <t>Saludos cordiales</t>
  </si>
  <si>
    <t>No puede crear una nota de crédito a partir de una nota de crédito. Lo siento.</t>
  </si>
  <si>
    <t>Cliente no</t>
  </si>
  <si>
    <t>Indirizzo 1</t>
  </si>
  <si>
    <t>Indirizzo 2</t>
  </si>
  <si>
    <t>Posto</t>
  </si>
  <si>
    <t>Referente</t>
  </si>
  <si>
    <t>E-mail</t>
  </si>
  <si>
    <t>Giorni</t>
  </si>
  <si>
    <t>Articolo no</t>
  </si>
  <si>
    <t>% IVA</t>
  </si>
  <si>
    <t>Sconto articolo</t>
  </si>
  <si>
    <t>Nome della ditta</t>
  </si>
  <si>
    <t>Ulteriori informazioni sull'azienda</t>
  </si>
  <si>
    <t>Indirizzo</t>
  </si>
  <si>
    <t>Conto n</t>
  </si>
  <si>
    <t>Moneta</t>
  </si>
  <si>
    <t>Testo di promemoria</t>
  </si>
  <si>
    <t>Azienda</t>
  </si>
  <si>
    <t>Se non paghi in tempo, ti faremo il solletico. Sul serio!</t>
  </si>
  <si>
    <t>linguaggio</t>
  </si>
  <si>
    <t>Nazione</t>
  </si>
  <si>
    <t>Questa fattura è archiviata e bloccata. Fai clic su Nuova fattura</t>
  </si>
  <si>
    <t>È necessario inviare o salvare come PDF prima di creare una nuova fattura</t>
  </si>
  <si>
    <t>Linee chiare dell'articolo?</t>
  </si>
  <si>
    <t>La fattura sarà bloccata per la modifica. Va bene per te?</t>
  </si>
  <si>
    <t>Impossibile salvare PDF. Scusate...</t>
  </si>
  <si>
    <t>esiste.</t>
  </si>
  <si>
    <t>Il cliente non ha un indirizzo email registrato. Interruzione</t>
  </si>
  <si>
    <t>Numero di fattura</t>
  </si>
  <si>
    <t>a partire dal</t>
  </si>
  <si>
    <t>Fattura allegata</t>
  </si>
  <si>
    <t>Cordiali saluti</t>
  </si>
  <si>
    <t>Non è possibile creare note di credito da una nota di credito. Scusate.</t>
  </si>
  <si>
    <t>Publier non</t>
  </si>
  <si>
    <t>Endroit</t>
  </si>
  <si>
    <t>Contact</t>
  </si>
  <si>
    <t>Jours dus</t>
  </si>
  <si>
    <t>Numéro d'article</t>
  </si>
  <si>
    <t>TVA</t>
  </si>
  <si>
    <t>Réduction d'article</t>
  </si>
  <si>
    <t>Nom de la compagnie</t>
  </si>
  <si>
    <t>numéro de TVA</t>
  </si>
  <si>
    <t>Informations supplémentaires sur l'entreprise</t>
  </si>
  <si>
    <t>N ° de compte</t>
  </si>
  <si>
    <t>Devise</t>
  </si>
  <si>
    <t>Texte de rappel</t>
  </si>
  <si>
    <t>Compagnie</t>
  </si>
  <si>
    <t>Si vous ne payez pas à temps, nous vous chatouillerons. Sérieusement!</t>
  </si>
  <si>
    <t>La langue</t>
  </si>
  <si>
    <t>Pays</t>
  </si>
  <si>
    <t>Cette facture est archivée et verrouillée. Cliquez sur Nouvelle facture</t>
  </si>
  <si>
    <t>Vous devez envoyer ou enregistrer au format PDF avant de créer une nouvelle facture</t>
  </si>
  <si>
    <t>Effacer les lignes d'articles?</t>
  </si>
  <si>
    <t>La facture sera verrouillée pour l'édition. OK pour toi?</t>
  </si>
  <si>
    <t>Impossible de sauvegarder le PDF. Pardon...</t>
  </si>
  <si>
    <t>existe.</t>
  </si>
  <si>
    <t>Le client n'a aucune adresse email enregistrée. Abandonner</t>
  </si>
  <si>
    <t>Numéro de facture</t>
  </si>
  <si>
    <t>Facture jointe.</t>
  </si>
  <si>
    <t>Sincères amitiés</t>
  </si>
  <si>
    <t>Vous ne pouvez pas créer de note de crédit à partir d'une note de crédit. Pardon.</t>
  </si>
  <si>
    <t>KREDIT NOTE</t>
  </si>
  <si>
    <t>Kontaktnamn</t>
  </si>
  <si>
    <t>Momsregistreringsnummer</t>
  </si>
  <si>
    <t>Mobiltelefon</t>
  </si>
  <si>
    <t>bankkonto</t>
  </si>
  <si>
    <t>Kund nej</t>
  </si>
  <si>
    <t>Fakturadatum</t>
  </si>
  <si>
    <t>Förfallodatum</t>
  </si>
  <si>
    <t>Artikel</t>
  </si>
  <si>
    <t>Beskrivning</t>
  </si>
  <si>
    <t>Kvantitet</t>
  </si>
  <si>
    <t>Belopp</t>
  </si>
  <si>
    <t>MOMS</t>
  </si>
  <si>
    <t>Betalningsinfo</t>
  </si>
  <si>
    <t>Vatbasis</t>
  </si>
  <si>
    <t>Avrundning</t>
  </si>
  <si>
    <t>Kundsökning</t>
  </si>
  <si>
    <t>Artikel sökning</t>
  </si>
  <si>
    <t>kunder</t>
  </si>
  <si>
    <t>artiklar</t>
  </si>
  <si>
    <t>Om mig</t>
  </si>
  <si>
    <t>Sök</t>
  </si>
  <si>
    <t>Skicka med Outlook</t>
  </si>
  <si>
    <t>Spara PDF</t>
  </si>
  <si>
    <t>Kreditnotering</t>
  </si>
  <si>
    <t>Adress 1</t>
  </si>
  <si>
    <t>Adress 2</t>
  </si>
  <si>
    <t>Postnr</t>
  </si>
  <si>
    <t>Plats</t>
  </si>
  <si>
    <t>Skyldiga dagar</t>
  </si>
  <si>
    <t>Artikel nummer</t>
  </si>
  <si>
    <t>MOMS %</t>
  </si>
  <si>
    <t>Artikelrabatt</t>
  </si>
  <si>
    <t>Företagsnamn</t>
  </si>
  <si>
    <t>momsregistreringsnummer</t>
  </si>
  <si>
    <t>Ytterligare företagsinformation</t>
  </si>
  <si>
    <t>Adress</t>
  </si>
  <si>
    <t>Konto Nej</t>
  </si>
  <si>
    <t>Påminnelsestekst</t>
  </si>
  <si>
    <t>Företag</t>
  </si>
  <si>
    <t>Om du inte betalar i tid kommer vi att kittla dig. Allvarligt!</t>
  </si>
  <si>
    <t>Denna faktura är arkiverad och låst. Klicka på Ny faktura</t>
  </si>
  <si>
    <t>Du måste skicka eller spara som PDF innan du skapar en ny faktura</t>
  </si>
  <si>
    <t>Rensa artikelrader?</t>
  </si>
  <si>
    <t>Fakturan kommer att vara låst för redigering. Okej för dig?</t>
  </si>
  <si>
    <t>Det gick inte att spara PDF. Förlåt...</t>
  </si>
  <si>
    <t>existerar.</t>
  </si>
  <si>
    <t>Kunden har inga registrerade e-postadresser. avbryter</t>
  </si>
  <si>
    <t>från</t>
  </si>
  <si>
    <t>Faktura bifogad.</t>
  </si>
  <si>
    <t>Vänliga Hälsningar</t>
  </si>
  <si>
    <t>Du kan inte skapa kreditnota från en kreditnot. Förlåt.</t>
  </si>
  <si>
    <t>Finnish</t>
  </si>
  <si>
    <t>LASKU</t>
  </si>
  <si>
    <t>LUOTTORISUUS</t>
  </si>
  <si>
    <t>Yhteyshenkilön nimi</t>
  </si>
  <si>
    <t>ALV</t>
  </si>
  <si>
    <t>Kännykkä</t>
  </si>
  <si>
    <t>pankkitili</t>
  </si>
  <si>
    <t>Asiakasnumero</t>
  </si>
  <si>
    <t>Lasku nro</t>
  </si>
  <si>
    <t>Luottotiedote no</t>
  </si>
  <si>
    <t>Laskutus päivämäärä</t>
  </si>
  <si>
    <t>Eräpäivä</t>
  </si>
  <si>
    <t>Artikla</t>
  </si>
  <si>
    <t>Kuvaus</t>
  </si>
  <si>
    <t>Määrä</t>
  </si>
  <si>
    <t>yksikkö</t>
  </si>
  <si>
    <t>Hinta</t>
  </si>
  <si>
    <t>Alennus</t>
  </si>
  <si>
    <t>arvonlisävero</t>
  </si>
  <si>
    <t>Kokonaismäärä</t>
  </si>
  <si>
    <t>maksutiedot</t>
  </si>
  <si>
    <t>Vat-perusta</t>
  </si>
  <si>
    <t>pyöristys</t>
  </si>
  <si>
    <t>Asiakashaku</t>
  </si>
  <si>
    <t>Artikkelihaku</t>
  </si>
  <si>
    <t>kunnossa</t>
  </si>
  <si>
    <t>Asiakkaat</t>
  </si>
  <si>
    <t>Artikkelit</t>
  </si>
  <si>
    <t>Minusta</t>
  </si>
  <si>
    <t>Hae</t>
  </si>
  <si>
    <t>Uusi lasku</t>
  </si>
  <si>
    <t>Lähetä Outlookin avulla</t>
  </si>
  <si>
    <t>Tallenna PDF</t>
  </si>
  <si>
    <t>Luottotieto</t>
  </si>
  <si>
    <t>osoite 1</t>
  </si>
  <si>
    <t>Osoite 2</t>
  </si>
  <si>
    <t>Paikka</t>
  </si>
  <si>
    <t>Yhteyshenkilö</t>
  </si>
  <si>
    <t>Sähköposti</t>
  </si>
  <si>
    <t>Päivät</t>
  </si>
  <si>
    <t>Tuotenro</t>
  </si>
  <si>
    <t>ARVONLISÄVERO %</t>
  </si>
  <si>
    <t>Artikkelin alennus</t>
  </si>
  <si>
    <t>Yrityksen nimi</t>
  </si>
  <si>
    <t>Alv</t>
  </si>
  <si>
    <t>Lisää yritystietoja</t>
  </si>
  <si>
    <t>Osoite</t>
  </si>
  <si>
    <t>Tilinro</t>
  </si>
  <si>
    <t>valuutta</t>
  </si>
  <si>
    <t>Muistutusteksti</t>
  </si>
  <si>
    <t>Yhtiö</t>
  </si>
  <si>
    <t>Jos et maksa ajoissa, me härkäämme sinua. Vakavasti!</t>
  </si>
  <si>
    <t>Kieli</t>
  </si>
  <si>
    <t>Maa</t>
  </si>
  <si>
    <t>Tämä lasku arkistoituu ja lukitaan. Napsauta Uusi lasku</t>
  </si>
  <si>
    <t>Sinun on lähetettävä tai tallennettava PDF-tiedostona ennen uuden laskun luomista</t>
  </si>
  <si>
    <t>Tyhjennä artikkelin rivejä?</t>
  </si>
  <si>
    <t>Lasku lukitaan muokkausta varten. Okei sinulle?</t>
  </si>
  <si>
    <t>PDF-tiedostoa ei voi tallentaa. Sorry ...</t>
  </si>
  <si>
    <t>olemassa.</t>
  </si>
  <si>
    <t>Asiakkaalla ei ole rekisteröityjä sähköpostiosoitteita. keskeytetään</t>
  </si>
  <si>
    <t>Laskun numero</t>
  </si>
  <si>
    <t>alkaen</t>
  </si>
  <si>
    <t>Liitteenä lasku.</t>
  </si>
  <si>
    <t>Ystävällisin terveisin</t>
  </si>
  <si>
    <t>Luottoilmoitusta ei voi luoda. Anteeksi.</t>
  </si>
  <si>
    <t>KOPI</t>
  </si>
  <si>
    <t>COPY</t>
  </si>
  <si>
    <t>Afrikaans</t>
  </si>
  <si>
    <t>af</t>
  </si>
  <si>
    <t>Albanian</t>
  </si>
  <si>
    <t>sq</t>
  </si>
  <si>
    <t>Amharic</t>
  </si>
  <si>
    <t>am</t>
  </si>
  <si>
    <t>Armenian</t>
  </si>
  <si>
    <t>hy</t>
  </si>
  <si>
    <t>Azeerbaijani</t>
  </si>
  <si>
    <t>az</t>
  </si>
  <si>
    <t>Basque</t>
  </si>
  <si>
    <t>eu</t>
  </si>
  <si>
    <t>Belarusian</t>
  </si>
  <si>
    <t>be</t>
  </si>
  <si>
    <t>Bengali</t>
  </si>
  <si>
    <t>bn</t>
  </si>
  <si>
    <t>Bosnian</t>
  </si>
  <si>
    <t>bs</t>
  </si>
  <si>
    <t>Bulgarian</t>
  </si>
  <si>
    <t>bg</t>
  </si>
  <si>
    <t>Catalan</t>
  </si>
  <si>
    <t>ca</t>
  </si>
  <si>
    <t>Cebuano</t>
  </si>
  <si>
    <t>ceb (ISO-639-2)</t>
  </si>
  <si>
    <t>Chinese (Simplified)</t>
  </si>
  <si>
    <t>zh-CN (BCP-47)</t>
  </si>
  <si>
    <t>Chinese (Traditional)</t>
  </si>
  <si>
    <t>zh-TW (BCP-47)</t>
  </si>
  <si>
    <t>Corsican</t>
  </si>
  <si>
    <t>co</t>
  </si>
  <si>
    <t>Croatian</t>
  </si>
  <si>
    <t>hr</t>
  </si>
  <si>
    <t>Czech</t>
  </si>
  <si>
    <t>cs</t>
  </si>
  <si>
    <t>Danish</t>
  </si>
  <si>
    <t>da</t>
  </si>
  <si>
    <t>Dutch</t>
  </si>
  <si>
    <t>nl</t>
  </si>
  <si>
    <t>en</t>
  </si>
  <si>
    <t>Esperanto</t>
  </si>
  <si>
    <t>eo</t>
  </si>
  <si>
    <t>Estonian</t>
  </si>
  <si>
    <t>et</t>
  </si>
  <si>
    <t>fi</t>
  </si>
  <si>
    <t>French</t>
  </si>
  <si>
    <t>fr</t>
  </si>
  <si>
    <t>Frisian</t>
  </si>
  <si>
    <t>fy</t>
  </si>
  <si>
    <t>Galician</t>
  </si>
  <si>
    <t>gl</t>
  </si>
  <si>
    <t>Georgian</t>
  </si>
  <si>
    <t>ka</t>
  </si>
  <si>
    <t>German</t>
  </si>
  <si>
    <t>Greek</t>
  </si>
  <si>
    <t>el</t>
  </si>
  <si>
    <t>Gujarati</t>
  </si>
  <si>
    <t>gu</t>
  </si>
  <si>
    <t>Haitian Creole</t>
  </si>
  <si>
    <t>ht</t>
  </si>
  <si>
    <t>Hausa</t>
  </si>
  <si>
    <t>ha</t>
  </si>
  <si>
    <t>Hawaiian</t>
  </si>
  <si>
    <t>haw (ISO-639-2)</t>
  </si>
  <si>
    <t>Hindi</t>
  </si>
  <si>
    <t>hi</t>
  </si>
  <si>
    <t>Hmong</t>
  </si>
  <si>
    <t>hmn (ISO-639-2)</t>
  </si>
  <si>
    <t>Hungarian</t>
  </si>
  <si>
    <t>hu</t>
  </si>
  <si>
    <t>Icelandic</t>
  </si>
  <si>
    <t>is</t>
  </si>
  <si>
    <t>Igbo</t>
  </si>
  <si>
    <t>ig</t>
  </si>
  <si>
    <t>Indonesian</t>
  </si>
  <si>
    <t>id</t>
  </si>
  <si>
    <t>Irish</t>
  </si>
  <si>
    <t>ga</t>
  </si>
  <si>
    <t>Italian</t>
  </si>
  <si>
    <t>it</t>
  </si>
  <si>
    <t>Japanese</t>
  </si>
  <si>
    <t>ja</t>
  </si>
  <si>
    <t>Javanese</t>
  </si>
  <si>
    <t>jw</t>
  </si>
  <si>
    <t>Kannada</t>
  </si>
  <si>
    <t>kn</t>
  </si>
  <si>
    <t>Kazakh</t>
  </si>
  <si>
    <t>kk</t>
  </si>
  <si>
    <t>Khmer</t>
  </si>
  <si>
    <t>km</t>
  </si>
  <si>
    <t>Korean</t>
  </si>
  <si>
    <t>ko</t>
  </si>
  <si>
    <t>Kyrgyz</t>
  </si>
  <si>
    <t>ky</t>
  </si>
  <si>
    <t>Lao</t>
  </si>
  <si>
    <t>lo</t>
  </si>
  <si>
    <t>Latin</t>
  </si>
  <si>
    <t>la</t>
  </si>
  <si>
    <t>Latvian</t>
  </si>
  <si>
    <t>lv</t>
  </si>
  <si>
    <t>Lithuanian</t>
  </si>
  <si>
    <t>lt</t>
  </si>
  <si>
    <t>Luxembourgish</t>
  </si>
  <si>
    <t>lb</t>
  </si>
  <si>
    <t>Macedonian</t>
  </si>
  <si>
    <t>mk</t>
  </si>
  <si>
    <t>Malagasy</t>
  </si>
  <si>
    <t>mg</t>
  </si>
  <si>
    <t>Malay</t>
  </si>
  <si>
    <t>ms</t>
  </si>
  <si>
    <t>Malayalam</t>
  </si>
  <si>
    <t>ml</t>
  </si>
  <si>
    <t>Maltese</t>
  </si>
  <si>
    <t>mt</t>
  </si>
  <si>
    <t>Maori</t>
  </si>
  <si>
    <t>mi</t>
  </si>
  <si>
    <t>Marathi</t>
  </si>
  <si>
    <t>mr</t>
  </si>
  <si>
    <t>Mongolian</t>
  </si>
  <si>
    <t>mn</t>
  </si>
  <si>
    <t>Myanmar (Burmese)</t>
  </si>
  <si>
    <t>my</t>
  </si>
  <si>
    <t>Nepali</t>
  </si>
  <si>
    <t>ne</t>
  </si>
  <si>
    <t>Norwegian</t>
  </si>
  <si>
    <t>no</t>
  </si>
  <si>
    <t>Nyanja (Chichewa)</t>
  </si>
  <si>
    <t>ny</t>
  </si>
  <si>
    <t>Polish</t>
  </si>
  <si>
    <t>pl</t>
  </si>
  <si>
    <t>Portuguese (Portugal, Brazil)</t>
  </si>
  <si>
    <t>pt</t>
  </si>
  <si>
    <t>Punjabi</t>
  </si>
  <si>
    <t>pa</t>
  </si>
  <si>
    <t>Romanian</t>
  </si>
  <si>
    <t>ro</t>
  </si>
  <si>
    <t>Russian</t>
  </si>
  <si>
    <t>ru</t>
  </si>
  <si>
    <t>Samoan</t>
  </si>
  <si>
    <t>sm</t>
  </si>
  <si>
    <t>Scots Gaelic</t>
  </si>
  <si>
    <t>gd</t>
  </si>
  <si>
    <t>Serbian</t>
  </si>
  <si>
    <t>sr</t>
  </si>
  <si>
    <t>Sesotho</t>
  </si>
  <si>
    <t>st</t>
  </si>
  <si>
    <t>Shona</t>
  </si>
  <si>
    <t>sn</t>
  </si>
  <si>
    <t>Sinhala (Sinhalese)</t>
  </si>
  <si>
    <t>si</t>
  </si>
  <si>
    <t>Slovak</t>
  </si>
  <si>
    <t>sk</t>
  </si>
  <si>
    <t>Slovenian</t>
  </si>
  <si>
    <t>sl</t>
  </si>
  <si>
    <t>Somali</t>
  </si>
  <si>
    <t>so</t>
  </si>
  <si>
    <t>Spanish</t>
  </si>
  <si>
    <t>es</t>
  </si>
  <si>
    <t>Sundanese</t>
  </si>
  <si>
    <t>su</t>
  </si>
  <si>
    <t>Swahili</t>
  </si>
  <si>
    <t>sw</t>
  </si>
  <si>
    <t>Swedish</t>
  </si>
  <si>
    <t>sv</t>
  </si>
  <si>
    <t>Tagalog (Filipino)</t>
  </si>
  <si>
    <t>tl</t>
  </si>
  <si>
    <t>Tajik</t>
  </si>
  <si>
    <t>tg</t>
  </si>
  <si>
    <t>Tamil</t>
  </si>
  <si>
    <t>ta</t>
  </si>
  <si>
    <t>Telugu</t>
  </si>
  <si>
    <t>te</t>
  </si>
  <si>
    <t>Thai</t>
  </si>
  <si>
    <t>th</t>
  </si>
  <si>
    <t>Turkish</t>
  </si>
  <si>
    <t>tr</t>
  </si>
  <si>
    <t>Ukrainian</t>
  </si>
  <si>
    <t>uk</t>
  </si>
  <si>
    <t>Uzbek</t>
  </si>
  <si>
    <t>uz</t>
  </si>
  <si>
    <t>Vietnamese</t>
  </si>
  <si>
    <t>vi</t>
  </si>
  <si>
    <t>Welsh</t>
  </si>
  <si>
    <t>cy</t>
  </si>
  <si>
    <t>Xhosa</t>
  </si>
  <si>
    <t>xh</t>
  </si>
  <si>
    <t>Yoruba</t>
  </si>
  <si>
    <t>yo</t>
  </si>
  <si>
    <t>Zulu</t>
  </si>
  <si>
    <t>zu</t>
  </si>
  <si>
    <t>Code</t>
  </si>
  <si>
    <t>Selected</t>
  </si>
  <si>
    <t>Application language</t>
  </si>
  <si>
    <t>Line</t>
  </si>
  <si>
    <t>Change invoice language</t>
  </si>
  <si>
    <t>DUPDO</t>
  </si>
  <si>
    <t>Cambiar el idioma de la factura</t>
  </si>
  <si>
    <t>COPIA</t>
  </si>
  <si>
    <t>Cambia lingua della fattura</t>
  </si>
  <si>
    <t>COPIE</t>
  </si>
  <si>
    <t>Modifier la langue de la facture</t>
  </si>
  <si>
    <t>KOPIERA</t>
  </si>
  <si>
    <t>Ändra faktura språket</t>
  </si>
  <si>
    <t>KOPIO</t>
  </si>
  <si>
    <t>Vaihda laskutuskieli</t>
  </si>
  <si>
    <t>INFORMACJA KREDYTOWA</t>
  </si>
  <si>
    <t>Nazwa Kontaktu</t>
  </si>
  <si>
    <t>VAT nie</t>
  </si>
  <si>
    <t>Komórka</t>
  </si>
  <si>
    <t>konto bankowe</t>
  </si>
  <si>
    <t>Numer klienta</t>
  </si>
  <si>
    <t>Faktury nr</t>
  </si>
  <si>
    <t>Nota kredytowa nr</t>
  </si>
  <si>
    <t>Data faktury</t>
  </si>
  <si>
    <t>Termin płatności</t>
  </si>
  <si>
    <t>Artykuł</t>
  </si>
  <si>
    <t>Opis</t>
  </si>
  <si>
    <t>Ilość</t>
  </si>
  <si>
    <t>Jednostka</t>
  </si>
  <si>
    <t>Cena £</t>
  </si>
  <si>
    <t>Zniżka</t>
  </si>
  <si>
    <t>faktura VAT</t>
  </si>
  <si>
    <t>Łączna kwota</t>
  </si>
  <si>
    <t>Informacje o płatności</t>
  </si>
  <si>
    <t>Podstawa VAT</t>
  </si>
  <si>
    <t>Zaokrąglanie</t>
  </si>
  <si>
    <t>Wyszukiwanie klienta</t>
  </si>
  <si>
    <t>Wyszukiwanie artykułów</t>
  </si>
  <si>
    <t>Klienci</t>
  </si>
  <si>
    <t>Artykuły</t>
  </si>
  <si>
    <t>O mnie</t>
  </si>
  <si>
    <t>Szukaj</t>
  </si>
  <si>
    <t>Nowa faktura</t>
  </si>
  <si>
    <t>Wyślij w Outlooku</t>
  </si>
  <si>
    <t>Zapisz PDF</t>
  </si>
  <si>
    <t>Nota kredytowa</t>
  </si>
  <si>
    <t>Adres 1</t>
  </si>
  <si>
    <t>adres 2</t>
  </si>
  <si>
    <t>Opublikuj nr</t>
  </si>
  <si>
    <t>Miejsce</t>
  </si>
  <si>
    <t>Osoba kontaktowa</t>
  </si>
  <si>
    <t>Due dni</t>
  </si>
  <si>
    <t>Nr art</t>
  </si>
  <si>
    <t>FAKTURA VAT %</t>
  </si>
  <si>
    <t>Zniżka na artykuły</t>
  </si>
  <si>
    <t>Nazwa firmy</t>
  </si>
  <si>
    <t>Dodatkowe informacje o firmie</t>
  </si>
  <si>
    <t>Adres</t>
  </si>
  <si>
    <t>Nr konta</t>
  </si>
  <si>
    <t>Waluta</t>
  </si>
  <si>
    <t>Tekst przypomnienia</t>
  </si>
  <si>
    <t>Firma</t>
  </si>
  <si>
    <t>Jeśli nie zapłacisz w odpowiednim czasie, będziemy Cię łaskotać. Poważnie!</t>
  </si>
  <si>
    <t>Język</t>
  </si>
  <si>
    <t>Kraj</t>
  </si>
  <si>
    <t>Ta faktura jest zarchiwizowana i zablokowana. Kliknij Nowa faktura</t>
  </si>
  <si>
    <t>Musisz wysłać lub zapisać jako plik PDF przed utworzeniem nowej faktury</t>
  </si>
  <si>
    <t>Czyść linie artykułów?</t>
  </si>
  <si>
    <t>Faktura zostanie zablokowana do edycji. Ok dla ciebie?</t>
  </si>
  <si>
    <t>Nie można zapisać pliku PDF. Przepraszam...</t>
  </si>
  <si>
    <t>istnieje.</t>
  </si>
  <si>
    <t>Klient nie ma zarejestrowanych adresów e-mail. Przerwanie</t>
  </si>
  <si>
    <t>Numer faktury</t>
  </si>
  <si>
    <t>od</t>
  </si>
  <si>
    <t>Faktura w załączniku.</t>
  </si>
  <si>
    <t>Z poważaniem</t>
  </si>
  <si>
    <t>Nie możesz utworzyć noty kredytowej z noty kredytowej. Przepraszam.</t>
  </si>
  <si>
    <t>KOPIUJ</t>
  </si>
  <si>
    <t>Zmień język faktury</t>
  </si>
  <si>
    <t>RECHNUNG</t>
  </si>
  <si>
    <t>GUTSCHRIFT</t>
  </si>
  <si>
    <t>Kontaktname</t>
  </si>
  <si>
    <t>Umsatzsteuernummer</t>
  </si>
  <si>
    <t>Handy</t>
  </si>
  <si>
    <t>Kunden-Nr</t>
  </si>
  <si>
    <t>Rechnungsnummer</t>
  </si>
  <si>
    <t>Gutschrift Nr</t>
  </si>
  <si>
    <t>Rechnungsdatum</t>
  </si>
  <si>
    <t>Geburtstermin</t>
  </si>
  <si>
    <t>Beschreibung</t>
  </si>
  <si>
    <t>Menge</t>
  </si>
  <si>
    <t>Einheit</t>
  </si>
  <si>
    <t>Preis</t>
  </si>
  <si>
    <t>Mehrwertsteuer</t>
  </si>
  <si>
    <t>Gesamtmenge</t>
  </si>
  <si>
    <t>Netz</t>
  </si>
  <si>
    <t>Zahlungsinformationen</t>
  </si>
  <si>
    <t>MwSt-Basis</t>
  </si>
  <si>
    <t>Rundung</t>
  </si>
  <si>
    <t>Kundensuche</t>
  </si>
  <si>
    <t>Artikelsuche</t>
  </si>
  <si>
    <t>Kunden</t>
  </si>
  <si>
    <t>Über mich</t>
  </si>
  <si>
    <t>Suche</t>
  </si>
  <si>
    <t>Neue Rechnung</t>
  </si>
  <si>
    <t>Senden Sie mit Outlook</t>
  </si>
  <si>
    <t>PDF speichern</t>
  </si>
  <si>
    <t>Gutschrift</t>
  </si>
  <si>
    <t>Beitrag Nr</t>
  </si>
  <si>
    <t>Ort</t>
  </si>
  <si>
    <t>Gesprächspartner</t>
  </si>
  <si>
    <t>Fällige Tage</t>
  </si>
  <si>
    <t>Artikel Nummer</t>
  </si>
  <si>
    <t>MwSt%</t>
  </si>
  <si>
    <t>Artikel Rabatt</t>
  </si>
  <si>
    <t>Name der Firma</t>
  </si>
  <si>
    <t>Zusätzliche Firmeninformationen</t>
  </si>
  <si>
    <t>Konto Nr</t>
  </si>
  <si>
    <t>Währung</t>
  </si>
  <si>
    <t>Erinnerungstext</t>
  </si>
  <si>
    <t>Unternehmen</t>
  </si>
  <si>
    <t>Wenn Sie nicht rechtzeitig bezahlen, werden wir Sie kitzeln. Ernst!</t>
  </si>
  <si>
    <t>Sprache</t>
  </si>
  <si>
    <t>Diese Rechnung ist archiviert und gesperrt. Klicken Sie auf Neue Rechnung</t>
  </si>
  <si>
    <t>Sie müssen als PDF senden oder speichern, bevor Sie eine neue Rechnung erstellen</t>
  </si>
  <si>
    <t>Artikelzeilen löschen?</t>
  </si>
  <si>
    <t>Die Rechnung wird zur Bearbeitung gesperrt. Ok für Sie?</t>
  </si>
  <si>
    <t>Konnte PDF nicht speichern. Es tut uns leid...</t>
  </si>
  <si>
    <t>existiert.</t>
  </si>
  <si>
    <t>Der Kunde hat keine E-Mail-Adresse registriert. Abbrechen</t>
  </si>
  <si>
    <t>von</t>
  </si>
  <si>
    <t>Rechnung anbei.</t>
  </si>
  <si>
    <t>Mit freundlichen Grüßen</t>
  </si>
  <si>
    <t>Sie können keine Gutschrift aus einer Gutschrift erstellen. Es tut uns leid.</t>
  </si>
  <si>
    <t>KOPIEREN</t>
  </si>
  <si>
    <t>Rechnungssprache ändern</t>
  </si>
  <si>
    <t>NOTA DE CRÈDIT</t>
  </si>
  <si>
    <t>Nom de contacte</t>
  </si>
  <si>
    <t>Mòbil</t>
  </si>
  <si>
    <t>compte bancari</t>
  </si>
  <si>
    <t>Client no</t>
  </si>
  <si>
    <t>Nota de crèdit núm</t>
  </si>
  <si>
    <t>Data de la factura</t>
  </si>
  <si>
    <t>Data de venciment</t>
  </si>
  <si>
    <t>Descripció</t>
  </si>
  <si>
    <t>Quantitat</t>
  </si>
  <si>
    <t>Unitat</t>
  </si>
  <si>
    <t>Preu</t>
  </si>
  <si>
    <t>Descompte</t>
  </si>
  <si>
    <t>Import</t>
  </si>
  <si>
    <t>IVA</t>
  </si>
  <si>
    <t>Suma total</t>
  </si>
  <si>
    <t>Informació de pagament</t>
  </si>
  <si>
    <t>Base del vat</t>
  </si>
  <si>
    <t>Redondeig</t>
  </si>
  <si>
    <t>Cerca al client</t>
  </si>
  <si>
    <t>Cerca d'articles</t>
  </si>
  <si>
    <t>D'acord</t>
  </si>
  <si>
    <t>Clients</t>
  </si>
  <si>
    <t>Cerca</t>
  </si>
  <si>
    <t>Factura nova</t>
  </si>
  <si>
    <t>Envia amb Outlook</t>
  </si>
  <si>
    <t>Desa PDF</t>
  </si>
  <si>
    <t>Nota de crèdit</t>
  </si>
  <si>
    <t>Adreça 1</t>
  </si>
  <si>
    <t>Adreça 2</t>
  </si>
  <si>
    <t>Publicació núm</t>
  </si>
  <si>
    <t>Lloc</t>
  </si>
  <si>
    <t>Persona de contacte</t>
  </si>
  <si>
    <t>Correu electrònic</t>
  </si>
  <si>
    <t>Dies previs</t>
  </si>
  <si>
    <t>Article núm</t>
  </si>
  <si>
    <t>Descompte de l'article</t>
  </si>
  <si>
    <t>Nom de la companyia</t>
  </si>
  <si>
    <t>Informació addicional de l'empresa</t>
  </si>
  <si>
    <t>adreça</t>
  </si>
  <si>
    <t>Núm de compte</t>
  </si>
  <si>
    <t>Recordatori de text</t>
  </si>
  <si>
    <t>Si no pagueu amb el temps, us farem clicar. De debò!</t>
  </si>
  <si>
    <t>Llenguatge</t>
  </si>
  <si>
    <t>Aquesta factura està arxivada i bloquejada. Feu clic a Factura nova</t>
  </si>
  <si>
    <t>Heu d'enviar o guardar com a PDF abans de crear una factura nova</t>
  </si>
  <si>
    <t>Esborrar línies d'articles?</t>
  </si>
  <si>
    <t>La factura es bloquejarà per editar-la. Està bé per a tu?</t>
  </si>
  <si>
    <t>No es pot desar PDF. Ho sento...</t>
  </si>
  <si>
    <t>existeix.</t>
  </si>
  <si>
    <t>El client no té cap registre de correu electrònic registrat. S'està avortant</t>
  </si>
  <si>
    <t>Nombre de factura</t>
  </si>
  <si>
    <t>des de</t>
  </si>
  <si>
    <t>Salutacions cordials</t>
  </si>
  <si>
    <t>No podeu crear una nota de crèdit a partir d'una nota de crèdit. Ho sento.</t>
  </si>
  <si>
    <t>Canvia l'idioma de la factura</t>
  </si>
  <si>
    <t>x</t>
  </si>
  <si>
    <t>FAKTUUR</t>
  </si>
  <si>
    <t>KREDIET NOTA</t>
  </si>
  <si>
    <t>Kontak naam</t>
  </si>
  <si>
    <t>BTW No</t>
  </si>
  <si>
    <t>Loopfoon</t>
  </si>
  <si>
    <t>bankrekening</t>
  </si>
  <si>
    <t>Kliëntnr</t>
  </si>
  <si>
    <t>Kwitansie No</t>
  </si>
  <si>
    <t>Kredietnota nr</t>
  </si>
  <si>
    <t>Faktuurdatum</t>
  </si>
  <si>
    <t>Sperdatum</t>
  </si>
  <si>
    <t>beskrywing</t>
  </si>
  <si>
    <t>hoeveelheid</t>
  </si>
  <si>
    <t>eenheid</t>
  </si>
  <si>
    <t>prys</t>
  </si>
  <si>
    <t>afslag</t>
  </si>
  <si>
    <t>bedrag</t>
  </si>
  <si>
    <t>BTW</t>
  </si>
  <si>
    <t>Totale bedrag</t>
  </si>
  <si>
    <t>net</t>
  </si>
  <si>
    <t>betaling inligting</t>
  </si>
  <si>
    <t>BTW basis</t>
  </si>
  <si>
    <t>afronding</t>
  </si>
  <si>
    <t>Kliënt soek</t>
  </si>
  <si>
    <t>Artikel soek</t>
  </si>
  <si>
    <t>kliënte</t>
  </si>
  <si>
    <t>Artikels</t>
  </si>
  <si>
    <t>Oor my</t>
  </si>
  <si>
    <t>Soek</t>
  </si>
  <si>
    <t>Nuwe faktuur</t>
  </si>
  <si>
    <t>Stuur met Outlook</t>
  </si>
  <si>
    <t>Stoor PDF</t>
  </si>
  <si>
    <t>Kredietnota</t>
  </si>
  <si>
    <t>Posnr</t>
  </si>
  <si>
    <t>plek</t>
  </si>
  <si>
    <t>Kontak persoon</t>
  </si>
  <si>
    <t>e-pos</t>
  </si>
  <si>
    <t>Sperdatums</t>
  </si>
  <si>
    <t>Artikelnr</t>
  </si>
  <si>
    <t>BTW%</t>
  </si>
  <si>
    <t>Artikel korting</t>
  </si>
  <si>
    <t>Maatskappynaam</t>
  </si>
  <si>
    <t>BTW nr</t>
  </si>
  <si>
    <t>Bykomende maatskappy inligting</t>
  </si>
  <si>
    <t>adres</t>
  </si>
  <si>
    <t>Rekening nommer</t>
  </si>
  <si>
    <t>geldeenheid</t>
  </si>
  <si>
    <t>Herinnering teks</t>
  </si>
  <si>
    <t>maatskappy</t>
  </si>
  <si>
    <t>As jy nie betyds betaal nie, sal ons jou kielie. Ernstig!</t>
  </si>
  <si>
    <t>Taal</t>
  </si>
  <si>
    <t>land</t>
  </si>
  <si>
    <t>Hierdie faktuur is geargiveer en gesluit. Klik Nuwe faktuur</t>
  </si>
  <si>
    <t>U moet as PDF stuur of stoor voordat u 'n nuwe faktuur skep</t>
  </si>
  <si>
    <t>Duidelike artikel lyne?</t>
  </si>
  <si>
    <t>Die faktuur sal gesluit wees vir redigering. Ok vir jou?</t>
  </si>
  <si>
    <t>Kon nie PDF stoor nie. Jammer ...</t>
  </si>
  <si>
    <t>bestaan.</t>
  </si>
  <si>
    <t>Kliënt het geen e-pos adres geregistreer nie. staak</t>
  </si>
  <si>
    <t>Faktuurnommer</t>
  </si>
  <si>
    <t>van</t>
  </si>
  <si>
    <t>Faktuur aangeheg.</t>
  </si>
  <si>
    <t>Vriendelike groete</t>
  </si>
  <si>
    <t>U kan nie kredietnota uit 'n kredietnota maak nie. Jammer.</t>
  </si>
  <si>
    <t>AFSKRIF</t>
  </si>
  <si>
    <t>Verander faktuur taal</t>
  </si>
  <si>
    <t>FATURA</t>
  </si>
  <si>
    <t>SHËNIM KREDIT</t>
  </si>
  <si>
    <t>Emri i kontaktit</t>
  </si>
  <si>
    <t>TVSH nr</t>
  </si>
  <si>
    <t>Telefon celular</t>
  </si>
  <si>
    <t>Llogari bankare</t>
  </si>
  <si>
    <t>Nr i Klientit</t>
  </si>
  <si>
    <t>Numri i fatures</t>
  </si>
  <si>
    <t>Shënimi i kredisë nr</t>
  </si>
  <si>
    <t>Data e faturës</t>
  </si>
  <si>
    <t>Data e duhur</t>
  </si>
  <si>
    <t>artikull</t>
  </si>
  <si>
    <t>Përshkrim</t>
  </si>
  <si>
    <t>sasi</t>
  </si>
  <si>
    <t>njësi</t>
  </si>
  <si>
    <t>çmim</t>
  </si>
  <si>
    <t>zbritje</t>
  </si>
  <si>
    <t>TVSH</t>
  </si>
  <si>
    <t>Shuma totale</t>
  </si>
  <si>
    <t>Neto</t>
  </si>
  <si>
    <t>Informacionet e pagesës</t>
  </si>
  <si>
    <t>Bazën e Vat</t>
  </si>
  <si>
    <t>Llogaritja</t>
  </si>
  <si>
    <t>Kërkimi i klientit</t>
  </si>
  <si>
    <t>Kërkimi i artikullit</t>
  </si>
  <si>
    <t>Ne rregull</t>
  </si>
  <si>
    <t>Klientët</t>
  </si>
  <si>
    <t>Artikuj</t>
  </si>
  <si>
    <t>Rreth meje</t>
  </si>
  <si>
    <t>kërkim</t>
  </si>
  <si>
    <t>Fatura e re</t>
  </si>
  <si>
    <t>Dërgo me Outlook</t>
  </si>
  <si>
    <t>Ruaj PDF</t>
  </si>
  <si>
    <t>Shënim i kredisë</t>
  </si>
  <si>
    <t>Klienti nr</t>
  </si>
  <si>
    <t>adresa 1</t>
  </si>
  <si>
    <t>Adresa 2</t>
  </si>
  <si>
    <t>Postimi nr</t>
  </si>
  <si>
    <t>vend</t>
  </si>
  <si>
    <t>Personi kontaktues</t>
  </si>
  <si>
    <t>Ditë të shkuara</t>
  </si>
  <si>
    <t>Neni nr</t>
  </si>
  <si>
    <t>TVSH%</t>
  </si>
  <si>
    <t>Zbritje Neni</t>
  </si>
  <si>
    <t>Emri i Kompanise</t>
  </si>
  <si>
    <t>Informacione shtesë të kompanisë</t>
  </si>
  <si>
    <t>Adresë</t>
  </si>
  <si>
    <t>Llogari jo</t>
  </si>
  <si>
    <t>monedhë</t>
  </si>
  <si>
    <t>Tekst përkujtues</t>
  </si>
  <si>
    <t>kompani</t>
  </si>
  <si>
    <t>Nëse nuk paguani me kohë, ne do të gudulisim. Seriozisht!</t>
  </si>
  <si>
    <t>Gjuhe</t>
  </si>
  <si>
    <t>Kjo faturë arkivohet dhe mbyllet. Klikoni Faturën e Re</t>
  </si>
  <si>
    <t>Duhet të dërgoni ose ruani si PDF përpara se të krijoni faturë të re</t>
  </si>
  <si>
    <t>Qartë linjat e artikullit?</t>
  </si>
  <si>
    <t>Fatura do të bllokohet për përpunim. Ok për ty?</t>
  </si>
  <si>
    <t>Nuk mund ta ruaj PDF. Na vjen keq ...</t>
  </si>
  <si>
    <t>ekziston.</t>
  </si>
  <si>
    <t>Klienti nuk është i regjistruar me email. aborting</t>
  </si>
  <si>
    <t>Numri i faturës</t>
  </si>
  <si>
    <t>nga</t>
  </si>
  <si>
    <t>Fatura e bashkangjitur.</t>
  </si>
  <si>
    <t>Përshëndetje të përzemërta</t>
  </si>
  <si>
    <t>Nuk mund të krijosh notë krediti nga një notë krediti. Më vjen keq.</t>
  </si>
  <si>
    <t>Ndryshoni gjuhën e faturës</t>
  </si>
  <si>
    <t>የተሸጠ ዕቃ ሲመለስ የሚሰጥ ወረቀት</t>
  </si>
  <si>
    <t>የዕውቂያ ስም</t>
  </si>
  <si>
    <t>ተ.እ.ታ. ቁጥር</t>
  </si>
  <si>
    <t>ተንቀሳቃሽ ስልክ</t>
  </si>
  <si>
    <t>የባንክ ሒሳብ</t>
  </si>
  <si>
    <t>የደንበኛ ቁጥር</t>
  </si>
  <si>
    <t>የደረሰኝ ቁጥር</t>
  </si>
  <si>
    <t>የብድር ማስታወሻ ቁጥር</t>
  </si>
  <si>
    <t>የደረሰኝ ቀን</t>
  </si>
  <si>
    <t>የመጨረሻ ማስረከቢያ ቀን</t>
  </si>
  <si>
    <t>አንቀጽ</t>
  </si>
  <si>
    <t>መግለጫ</t>
  </si>
  <si>
    <t>ብዛት</t>
  </si>
  <si>
    <t>ክፍል</t>
  </si>
  <si>
    <t>ዋጋ</t>
  </si>
  <si>
    <t>ቅናሽ</t>
  </si>
  <si>
    <t>መጠን</t>
  </si>
  <si>
    <t>ተእታ</t>
  </si>
  <si>
    <t>አጠቃላይ ድምሩ</t>
  </si>
  <si>
    <t>የክፍያ መረጃ</t>
  </si>
  <si>
    <t>ቫት</t>
  </si>
  <si>
    <t>መደርደር</t>
  </si>
  <si>
    <t>የደንበኛ ፍለጋ</t>
  </si>
  <si>
    <t>የጽሑፍ ፍለጋ</t>
  </si>
  <si>
    <t>እሺ</t>
  </si>
  <si>
    <t>ደንበኞች</t>
  </si>
  <si>
    <t>ጽሑፎች</t>
  </si>
  <si>
    <t>ስለ እኔ</t>
  </si>
  <si>
    <t>ፍለጋ</t>
  </si>
  <si>
    <t>አዲስ ደረሰኝ</t>
  </si>
  <si>
    <t>ከኤቲፕል ጋር ይላኩ</t>
  </si>
  <si>
    <t>ፒዲኤፍ አስቀምጥ</t>
  </si>
  <si>
    <t>አድራሻ 1</t>
  </si>
  <si>
    <t>አድራሻ 2</t>
  </si>
  <si>
    <t>ልጥፍ ይለጥፉ</t>
  </si>
  <si>
    <t>ቦታ</t>
  </si>
  <si>
    <t>ኢሜይል</t>
  </si>
  <si>
    <t>ቀናቶች</t>
  </si>
  <si>
    <t>አንቀጽ ቁጥር</t>
  </si>
  <si>
    <t>የተእታ%</t>
  </si>
  <si>
    <t>የጽሑፍ ቅናሽ</t>
  </si>
  <si>
    <t>የድርጅት ስም</t>
  </si>
  <si>
    <t>ተጨማሪ የኩባንያ መረጃ</t>
  </si>
  <si>
    <t>አድራሻ</t>
  </si>
  <si>
    <t>መለያ ቁጥር</t>
  </si>
  <si>
    <t>ምንዛሬ</t>
  </si>
  <si>
    <t>የማስታወሻ ጽሑፍ</t>
  </si>
  <si>
    <t>ኩባንያ</t>
  </si>
  <si>
    <t>በጊዜው ካልከፈልዎት, እንሰራዎታለን. በጥንቃቄ!</t>
  </si>
  <si>
    <t>ቋንቋ</t>
  </si>
  <si>
    <t>አገር</t>
  </si>
  <si>
    <t>ይህ ደረሰኝ በማኅደር ተቀምጧል እናም ተቆልፏል. አዲስ ደረሰኝን ጠቅ ያድርጉ</t>
  </si>
  <si>
    <t>አዲስ ክፍያ መጠየቂያን ከመፍጠርዎ በፊት እንደ ፒዲኤፍ መላክ ወይም ማስቀመጥ አለብዎት</t>
  </si>
  <si>
    <t>የጽሑፍ መስመሮችን ጥረግ?</t>
  </si>
  <si>
    <t>ደረሰኙ ለዕረፍት ይቆለፋል. እሺ ለእርስዎ?</t>
  </si>
  <si>
    <t>ፒዲኤፍን ማስቀመጥ አልተቻለም. አዝናለሁ...</t>
  </si>
  <si>
    <t>አለ.</t>
  </si>
  <si>
    <t>ደንበኛ ምንም የተመዘገቡ የኢሜይል ተቀባዮች የሉትም. በማውረድ ላይ</t>
  </si>
  <si>
    <t>የክፍያ መጠየቂያ ቁጥር</t>
  </si>
  <si>
    <t>ከ</t>
  </si>
  <si>
    <t>ደረሰኝ ተያይዟል.</t>
  </si>
  <si>
    <t>ከሰላምታ ጋር</t>
  </si>
  <si>
    <t>የብድር ማስታወሻን ከብድር ማስታወሻን መፍጠር አይችሉም. አዝናለሁ.</t>
  </si>
  <si>
    <t>የክፍያ መጠየቂያ ቋንቋን ይቀይሩ</t>
  </si>
  <si>
    <t>INVOICE- ը</t>
  </si>
  <si>
    <t>ՎԱՐԿԱՅԻՆ ԱՎԻԶՈ</t>
  </si>
  <si>
    <t>Կոնտակտ անունը</t>
  </si>
  <si>
    <t>ԱԱՀ №</t>
  </si>
  <si>
    <t>Բջջային հեռախոս</t>
  </si>
  <si>
    <t>բանկային հաշիվ</t>
  </si>
  <si>
    <t>Հաճախորդի համարը</t>
  </si>
  <si>
    <t>Հաշիվ-ապրանքագիր #</t>
  </si>
  <si>
    <t>Վարկի համարը no</t>
  </si>
  <si>
    <t>Ավանդի ամսաթիվը</t>
  </si>
  <si>
    <t>Վերջնաժամկետ</t>
  </si>
  <si>
    <t>Հոդված</t>
  </si>
  <si>
    <t>Նկարագրություն</t>
  </si>
  <si>
    <t>Քանակ</t>
  </si>
  <si>
    <t>Բաժին</t>
  </si>
  <si>
    <t>Գինը</t>
  </si>
  <si>
    <t>Զեղչ</t>
  </si>
  <si>
    <t>Գումարը</t>
  </si>
  <si>
    <t>ԱԱՀ</t>
  </si>
  <si>
    <t>Ընդհանուր գումարը</t>
  </si>
  <si>
    <t>Զուտ</t>
  </si>
  <si>
    <t>Վճարման տեղեկություն</t>
  </si>
  <si>
    <t>Վատ հիմքը</t>
  </si>
  <si>
    <t>Կլորացում</t>
  </si>
  <si>
    <t>Հաճախորդների որոնում</t>
  </si>
  <si>
    <t>Հոդված որոնում</t>
  </si>
  <si>
    <t>լավ</t>
  </si>
  <si>
    <t>Հաճախորդներ</t>
  </si>
  <si>
    <t>Հոդվածներ</t>
  </si>
  <si>
    <t>Իմ մասին</t>
  </si>
  <si>
    <t>Որոնում</t>
  </si>
  <si>
    <t>Նոր հաշիվ</t>
  </si>
  <si>
    <t>Ուղարկել Outlook- ով</t>
  </si>
  <si>
    <t>Վարկային ավիզո</t>
  </si>
  <si>
    <t>Հասցե 1</t>
  </si>
  <si>
    <t>Հասցե 2</t>
  </si>
  <si>
    <t>Թեմա</t>
  </si>
  <si>
    <t>Տեղ</t>
  </si>
  <si>
    <t>Կոնտակտային անձը</t>
  </si>
  <si>
    <t>Շնորհիվ օրեր</t>
  </si>
  <si>
    <t>Հոդված no</t>
  </si>
  <si>
    <t>ԱԱՀ%</t>
  </si>
  <si>
    <t>Հոդվածի զեղչը</t>
  </si>
  <si>
    <t>Ընկերության Անվանումը</t>
  </si>
  <si>
    <t>ԱԱՀ no</t>
  </si>
  <si>
    <t>Լրացուցիչ ընկերությունների տեղեկություններ</t>
  </si>
  <si>
    <t>Հասցե</t>
  </si>
  <si>
    <t>Հաշվի ոչ</t>
  </si>
  <si>
    <t>Արժույթ</t>
  </si>
  <si>
    <t>Հիշեցում տեքստը</t>
  </si>
  <si>
    <t>Ընկերությունը</t>
  </si>
  <si>
    <t>Եթե ​​դուք չեք վճարում ժամանակի ընթացքում, ապա ձեզ կտանի: Լուրջ:</t>
  </si>
  <si>
    <t>Լեզու</t>
  </si>
  <si>
    <t>Երկիրը</t>
  </si>
  <si>
    <t>Այս հաշիվը արխիվացված է եւ կողպված է: Սեղմեք Նոր հաշիվ</t>
  </si>
  <si>
    <t>Նոր հաշիվ ստեղծելուց առաջ դուք պետք է ուղարկեք կամ պահեք որպես PDF</t>
  </si>
  <si>
    <t>Մաքրել հոդվածի տողերը:</t>
  </si>
  <si>
    <t>Առեւտրային հաշիվը կուղարկվի խմբագրման համար: Լավ է ձեզ համար:</t>
  </si>
  <si>
    <t>Հնարավոր չէ պահպանել PDF: Ներողություն...</t>
  </si>
  <si>
    <t>գոյություն ունի:</t>
  </si>
  <si>
    <t>Հաճախորդը չունի էլփոստի հասցեներ: Անջատում</t>
  </si>
  <si>
    <t>Ավանդի համարը</t>
  </si>
  <si>
    <t>ից</t>
  </si>
  <si>
    <t>Հաշիվը կցված է:</t>
  </si>
  <si>
    <t>Հարգանքներով</t>
  </si>
  <si>
    <t>Վարկային գրառությունից չեք կարող ստեղծել վարկային նշում: Ներողություն.</t>
  </si>
  <si>
    <t>Փոխեք հաշիվը</t>
  </si>
  <si>
    <t>KREDİT QEYDİ</t>
  </si>
  <si>
    <t>Əlaqə adı</t>
  </si>
  <si>
    <t>ƏDV No</t>
  </si>
  <si>
    <t>Cib telefonu</t>
  </si>
  <si>
    <t>Bank hesabı</t>
  </si>
  <si>
    <t>Müştəri Xeyr</t>
  </si>
  <si>
    <t>Faktura No</t>
  </si>
  <si>
    <t>Kredit qeydləri yoxdur</t>
  </si>
  <si>
    <t>Faktura tarixi</t>
  </si>
  <si>
    <t>Bitiş tarixi, son tarix</t>
  </si>
  <si>
    <t>Məqalə</t>
  </si>
  <si>
    <t>Təsvir</t>
  </si>
  <si>
    <t>Miqdarı</t>
  </si>
  <si>
    <t>Vahid</t>
  </si>
  <si>
    <t>Qiymət</t>
  </si>
  <si>
    <t>Endirim</t>
  </si>
  <si>
    <t>Məbləğ</t>
  </si>
  <si>
    <t>ƏDV</t>
  </si>
  <si>
    <t>Ümumi miqdar</t>
  </si>
  <si>
    <t>Ödəniş haqqında məlumat</t>
  </si>
  <si>
    <t>VAT əsasları</t>
  </si>
  <si>
    <t>Yuvarlaqlaşdırma</t>
  </si>
  <si>
    <t>Müştəri axtarış</t>
  </si>
  <si>
    <t>Maddə axtarış</t>
  </si>
  <si>
    <t>tamam</t>
  </si>
  <si>
    <t>Müştərilər</t>
  </si>
  <si>
    <t>Məqalələr</t>
  </si>
  <si>
    <t>Mənim haqqımda</t>
  </si>
  <si>
    <t>Axtarış</t>
  </si>
  <si>
    <t>Yeni faktura</t>
  </si>
  <si>
    <t>Outlook ilə göndərin</t>
  </si>
  <si>
    <t>PDF saxlaya bilərsiniz</t>
  </si>
  <si>
    <t>Kredit qeydi</t>
  </si>
  <si>
    <t>Müştəri yoxdur</t>
  </si>
  <si>
    <t>Ünvan 1</t>
  </si>
  <si>
    <t>ünvan 2</t>
  </si>
  <si>
    <t>Yoxdur</t>
  </si>
  <si>
    <t>Yeri</t>
  </si>
  <si>
    <t>Əlaqələndirici şəxs</t>
  </si>
  <si>
    <t>E-poçt</t>
  </si>
  <si>
    <t>Günlərdən bəri</t>
  </si>
  <si>
    <t>Maddə no</t>
  </si>
  <si>
    <t>VAT%</t>
  </si>
  <si>
    <t>Maddə endirimi</t>
  </si>
  <si>
    <t>Şirkətin adı</t>
  </si>
  <si>
    <t>KDV no</t>
  </si>
  <si>
    <t>Əlavə şirkət məlumatı</t>
  </si>
  <si>
    <t>Ünvanı</t>
  </si>
  <si>
    <t>Hesab no</t>
  </si>
  <si>
    <t>Valyuta</t>
  </si>
  <si>
    <t>Xatırlatma mətni</t>
  </si>
  <si>
    <t>Şirkəti</t>
  </si>
  <si>
    <t>Vaxtında ödəmədiyiniz təqdirdə, biz sizi qıra biləcəyik. Ciddi!</t>
  </si>
  <si>
    <t>Dil</t>
  </si>
  <si>
    <t>Ölkə</t>
  </si>
  <si>
    <t>Bu faktura arşivlenir və kilidlənir. Yeni fakturanı basın</t>
  </si>
  <si>
    <t>Yeni fakturanı yaratmadan əvvəl PDF olaraq göndərin və ya saxlamalısınız</t>
  </si>
  <si>
    <t>Məqalələri sil?</t>
  </si>
  <si>
    <t>Faktura düzəliş üçün kilidlənəcəkdir. Sizin üçün tamam mı?</t>
  </si>
  <si>
    <t>PDF saxlaya bilmədi. Üzr istəyirik ...</t>
  </si>
  <si>
    <t>mövcuddur.</t>
  </si>
  <si>
    <t>Müştəri qeydə e-poçt ünvanları yoxdur. Aborting</t>
  </si>
  <si>
    <t>Faktura nömrəsi</t>
  </si>
  <si>
    <t>dan</t>
  </si>
  <si>
    <t>Faktura əlavə edildi.</t>
  </si>
  <si>
    <t>Hörmətlə</t>
  </si>
  <si>
    <t>Kredit notundan kredit notu yarada bilməzsiniz. Üzr istəyirik.</t>
  </si>
  <si>
    <t>Faktura dilini dəyişdirin</t>
  </si>
  <si>
    <t>KREDITU OHARRA</t>
  </si>
  <si>
    <t>Harremanetarako Izena</t>
  </si>
  <si>
    <t>BEZa ez</t>
  </si>
  <si>
    <t>Mugikorra</t>
  </si>
  <si>
    <t>Banku kontua</t>
  </si>
  <si>
    <t>Bezeroak ez</t>
  </si>
  <si>
    <t>Kreditu-oharra ez</t>
  </si>
  <si>
    <t>Faktura data</t>
  </si>
  <si>
    <t>Data ordaindua</t>
  </si>
  <si>
    <t>Artikulu</t>
  </si>
  <si>
    <t>deskribapena</t>
  </si>
  <si>
    <t>Kopurua</t>
  </si>
  <si>
    <t>unitatea</t>
  </si>
  <si>
    <t>Prezioa</t>
  </si>
  <si>
    <t>Deskontua</t>
  </si>
  <si>
    <t>Zenbateko</t>
  </si>
  <si>
    <t>BEZa</t>
  </si>
  <si>
    <t>Kopuru osoa</t>
  </si>
  <si>
    <t>Sarean</t>
  </si>
  <si>
    <t>Ordainketa informazioa</t>
  </si>
  <si>
    <t>Vatikaren oinarria</t>
  </si>
  <si>
    <t>biribilketak</t>
  </si>
  <si>
    <t>Bezeroaren bilaketa</t>
  </si>
  <si>
    <t>Artikuluen bilaketa</t>
  </si>
  <si>
    <t>Ados</t>
  </si>
  <si>
    <t>Bezeroak</t>
  </si>
  <si>
    <t>artikuluak</t>
  </si>
  <si>
    <t>Niri buruz</t>
  </si>
  <si>
    <t>Faktura berria</t>
  </si>
  <si>
    <t>Bidali Outlook-era</t>
  </si>
  <si>
    <t>Gorde PDFa</t>
  </si>
  <si>
    <t>Kreditu-oharra</t>
  </si>
  <si>
    <t>Bezeroa ez</t>
  </si>
  <si>
    <t>Helbidea 1</t>
  </si>
  <si>
    <t>Helbidea 2</t>
  </si>
  <si>
    <t>Ez argitaratu</t>
  </si>
  <si>
    <t>Lekua</t>
  </si>
  <si>
    <t>Harremanetarako pertsona</t>
  </si>
  <si>
    <t>Emaila</t>
  </si>
  <si>
    <t>Egun onak</t>
  </si>
  <si>
    <t>Artikulua ez</t>
  </si>
  <si>
    <t>BEZ%</t>
  </si>
  <si>
    <t>Artikuluaren deskontua</t>
  </si>
  <si>
    <t>Enpresaren izena</t>
  </si>
  <si>
    <t>Enpresa informazio gehigarria</t>
  </si>
  <si>
    <t>Helbidea</t>
  </si>
  <si>
    <t>Kontua ez</t>
  </si>
  <si>
    <t>Gogorarazitako testua</t>
  </si>
  <si>
    <t>Enpresa</t>
  </si>
  <si>
    <t>Denbora ordaindu ez baduzu, eskuz eginen dugu. Serio!</t>
  </si>
  <si>
    <t>Hizkuntza</t>
  </si>
  <si>
    <t>Herria</t>
  </si>
  <si>
    <t>Faktura hau artxibatuta dago eta blokeatuta dago. Egin klik faktura berria</t>
  </si>
  <si>
    <t>Faktura berria sortu aurretik PDFa bidali edo gorde behar duzu</t>
  </si>
  <si>
    <t>Faktura blokeatuta egongo da editatzeko. Ok zuretzat?</t>
  </si>
  <si>
    <t>Ezin da PDFa gorde. Barkatu ...</t>
  </si>
  <si>
    <t>existitzen da.</t>
  </si>
  <si>
    <t>Bezeroak ez du helbide elektronikorik erregistratu. abortatzen</t>
  </si>
  <si>
    <t>Faktura zenbakia</t>
  </si>
  <si>
    <t>batetik</t>
  </si>
  <si>
    <t>Faktura erantsita.</t>
  </si>
  <si>
    <t>Agur bero bat</t>
  </si>
  <si>
    <t>Ezin duzu kreditu-oharra kreditu-ohar batetik sortu. Sentitzen dut.</t>
  </si>
  <si>
    <t>Aldatu faktura hizkuntza</t>
  </si>
  <si>
    <t>КОШТ</t>
  </si>
  <si>
    <t>крэдытавых авізо</t>
  </si>
  <si>
    <t>кантактная асоба</t>
  </si>
  <si>
    <t>ПДВ,</t>
  </si>
  <si>
    <t>Мабільны тэлефон</t>
  </si>
  <si>
    <t>банкаўскі рахунак</t>
  </si>
  <si>
    <t>заказчык Няма</t>
  </si>
  <si>
    <t>кошт Няма</t>
  </si>
  <si>
    <t>Крэдытная нота няма</t>
  </si>
  <si>
    <t>дата рахункі</t>
  </si>
  <si>
    <t>Тэрмін</t>
  </si>
  <si>
    <t>артыкул</t>
  </si>
  <si>
    <t>апісанне</t>
  </si>
  <si>
    <t>колькасць</t>
  </si>
  <si>
    <t>блок</t>
  </si>
  <si>
    <t>цана</t>
  </si>
  <si>
    <t>зніжка</t>
  </si>
  <si>
    <t>сума</t>
  </si>
  <si>
    <t>ПДВ</t>
  </si>
  <si>
    <t>Агульная колькасць</t>
  </si>
  <si>
    <t>нета</t>
  </si>
  <si>
    <t>Інфармацыя аб аплаце</t>
  </si>
  <si>
    <t>Vat аснова</t>
  </si>
  <si>
    <t>акругленне</t>
  </si>
  <si>
    <t>пошук кліента</t>
  </si>
  <si>
    <t>пошук артыкула</t>
  </si>
  <si>
    <t>добра</t>
  </si>
  <si>
    <t>кліенты</t>
  </si>
  <si>
    <t>артыкулы</t>
  </si>
  <si>
    <t>Пра мяне</t>
  </si>
  <si>
    <t>пошук</t>
  </si>
  <si>
    <t>Новы рахунак-фактура</t>
  </si>
  <si>
    <t>Адправіць з перспектыву</t>
  </si>
  <si>
    <t>Захаваць у фармаце PDF</t>
  </si>
  <si>
    <t>няма кліентаў</t>
  </si>
  <si>
    <t>адрас 1</t>
  </si>
  <si>
    <t>адрас 2</t>
  </si>
  <si>
    <t>паведамленне не</t>
  </si>
  <si>
    <t>месца</t>
  </si>
  <si>
    <t>Кантактная асоба</t>
  </si>
  <si>
    <t>З-за дні</t>
  </si>
  <si>
    <t>Артыкул няма</t>
  </si>
  <si>
    <t>ПДВ%</t>
  </si>
  <si>
    <t>Артыкул зніжка</t>
  </si>
  <si>
    <t>Назва кампаніі</t>
  </si>
  <si>
    <t>ПДВ не</t>
  </si>
  <si>
    <t>Дадатковая інфармацыя кампаніі</t>
  </si>
  <si>
    <t>адрас</t>
  </si>
  <si>
    <t>Нумар рахунку</t>
  </si>
  <si>
    <t>валюта</t>
  </si>
  <si>
    <t>напамін тэкст</t>
  </si>
  <si>
    <t>кампаніі</t>
  </si>
  <si>
    <t>Калі вы не плаціце своечасова, мы будзем казытаць вас. Сур'ёзна!</t>
  </si>
  <si>
    <t>мова</t>
  </si>
  <si>
    <t>краіна</t>
  </si>
  <si>
    <t>Гэты конт знаходзіцца ў архіве і заблякаваны. Націсніце кнопку Стварыць рахунак-фактуру</t>
  </si>
  <si>
    <t>Вы павінны адправіць або захаваць у фармаце PDF, перш чым ствараць новы рахунак-фактуру</t>
  </si>
  <si>
    <t>Выразныя лініі артыкулы?</t>
  </si>
  <si>
    <t>Фактура будзе заблякаваны для рэдагавання. Добра для вас?</t>
  </si>
  <si>
    <t>Could'nt захаваць PDF. На жаль ...</t>
  </si>
  <si>
    <t>існуе.</t>
  </si>
  <si>
    <t>Кліент не мае адрасы электроннай пошты зарэгістраваны. Aborting</t>
  </si>
  <si>
    <t>нумар накладной</t>
  </si>
  <si>
    <t>ад</t>
  </si>
  <si>
    <t>Рахунак-фактура прыкладаецца.</t>
  </si>
  <si>
    <t>З найлепшымі пажаданнямі</t>
  </si>
  <si>
    <t>Вы не можаце стварыць крэдыт-ноту з крэдытнай ноты. Прабачце.</t>
  </si>
  <si>
    <t>Змена мовы рахункі</t>
  </si>
  <si>
    <t>চালান</t>
  </si>
  <si>
    <t>ক্রেডিট নোট</t>
  </si>
  <si>
    <t>যোগাযোগের নাম</t>
  </si>
  <si>
    <t>কর নাম্বার</t>
  </si>
  <si>
    <t>মুঠোফোন</t>
  </si>
  <si>
    <t>ব্যাংক হিসাব</t>
  </si>
  <si>
    <t>গ্রাহক নং</t>
  </si>
  <si>
    <t>চালান নং</t>
  </si>
  <si>
    <t>ক্রেডিট নোট না</t>
  </si>
  <si>
    <t>চালান তারিখ</t>
  </si>
  <si>
    <t>নির্দিষ্ট তারিখ</t>
  </si>
  <si>
    <t>প্রবন্ধ</t>
  </si>
  <si>
    <t>বিবরণ</t>
  </si>
  <si>
    <t>পরিমাণ</t>
  </si>
  <si>
    <t>একক</t>
  </si>
  <si>
    <t>মূল্য</t>
  </si>
  <si>
    <t>ডিসকাউন্ট</t>
  </si>
  <si>
    <t>ভ্যাট</t>
  </si>
  <si>
    <t>সর্বমোট পরিমাণ</t>
  </si>
  <si>
    <t>নেট</t>
  </si>
  <si>
    <t>পেমেন্ট তথ্য</t>
  </si>
  <si>
    <t>ভ্যাট ভিত্তিতে</t>
  </si>
  <si>
    <t>রাউন্ডইং</t>
  </si>
  <si>
    <t>গ্রাহক অনুসন্ধান</t>
  </si>
  <si>
    <t>আর্টিকেল অনুসন্ধান</t>
  </si>
  <si>
    <t>ঠিক আছে</t>
  </si>
  <si>
    <t>গ্রাহকরা</t>
  </si>
  <si>
    <t>আমার সম্পর্কে</t>
  </si>
  <si>
    <t>অনুসন্ধান</t>
  </si>
  <si>
    <t>নতুন চালান</t>
  </si>
  <si>
    <t>আউটলুক দিয়ে পাঠান</t>
  </si>
  <si>
    <t>পিডিএফ সংরক্ষণ করুন</t>
  </si>
  <si>
    <t>ঠিকানা 1</t>
  </si>
  <si>
    <t>ঠিকানা ২</t>
  </si>
  <si>
    <t>পোস্ট না</t>
  </si>
  <si>
    <t>জায়গা</t>
  </si>
  <si>
    <t>যোগাযোগ করুন</t>
  </si>
  <si>
    <t>ইমেইল</t>
  </si>
  <si>
    <t>দরুন দিন</t>
  </si>
  <si>
    <t>অনুচ্ছেদ নাম্বার</t>
  </si>
  <si>
    <t>ভ্যাট%</t>
  </si>
  <si>
    <t>আর্টিকেল ছাড়</t>
  </si>
  <si>
    <t>কোমপানির নাম</t>
  </si>
  <si>
    <t>অতিরিক্ত কোম্পানির তথ্য</t>
  </si>
  <si>
    <t>ঠিকানা</t>
  </si>
  <si>
    <t>হিসাব নাম্বার</t>
  </si>
  <si>
    <t>মুদ্রা</t>
  </si>
  <si>
    <t>অনুস্মারক পাঠ্য</t>
  </si>
  <si>
    <t>কোম্পানির</t>
  </si>
  <si>
    <t>আপনি যদি সময়ের মধ্যে অর্থোপার্জন না করেন তবে আমরা আপনাকে টিকলে পাঠাবো। সিরিয়াসলি!</t>
  </si>
  <si>
    <t>ভাষা</t>
  </si>
  <si>
    <t>দেশ</t>
  </si>
  <si>
    <t>এই চালান সংরক্ষণাগার এবং লক করা হয়। নতুন চালান ক্লিক করুন</t>
  </si>
  <si>
    <t>নতুন চালান তৈরি করার আগে আপনাকে পিডিএফ হিসাবে পাঠানো বা সংরক্ষণ করতে হবে</t>
  </si>
  <si>
    <t>নিবন্ধ লাইন সাফ করুন?</t>
  </si>
  <si>
    <t>চালান সম্পাদনার জন্য লক করা হবে। তোমার জন্য ঠিক আছে?</t>
  </si>
  <si>
    <t>PDF সংরক্ষণ করা যায়নি দুঃখিত ...</t>
  </si>
  <si>
    <t>বিদ্যমান।</t>
  </si>
  <si>
    <t>গ্রাহকের নিবন্ধিত কোন ইমেল ঠিকানা আছে। গর্ভপাত</t>
  </si>
  <si>
    <t>চালান নম্বর</t>
  </si>
  <si>
    <t>থেকে</t>
  </si>
  <si>
    <t>ইনভয়েস সংযুক্ত।</t>
  </si>
  <si>
    <t>আন্তরিক শুভেচ্ছা</t>
  </si>
  <si>
    <t>আপনি একটি ক্রেডিট নোট থেকে ক্রেডিট নোট তৈরি করতে পারবেন না। দুঃখিত।</t>
  </si>
  <si>
    <t>অনুলিপি</t>
  </si>
  <si>
    <t>চালান ভাষা পরিবর্তন করুন</t>
  </si>
  <si>
    <t>FAKULTET</t>
  </si>
  <si>
    <t>KREDITNA NAPOMENA</t>
  </si>
  <si>
    <t>Ime kontakta</t>
  </si>
  <si>
    <t>PDV br</t>
  </si>
  <si>
    <t>Mobitel</t>
  </si>
  <si>
    <t>bankovni račun</t>
  </si>
  <si>
    <t>Klijent br</t>
  </si>
  <si>
    <t>Faktura br</t>
  </si>
  <si>
    <t>Kreditna nota br</t>
  </si>
  <si>
    <t>Datum računa</t>
  </si>
  <si>
    <t>Datum roka</t>
  </si>
  <si>
    <t>Članak</t>
  </si>
  <si>
    <t>Količina</t>
  </si>
  <si>
    <t>Jedinica</t>
  </si>
  <si>
    <t>Cijena</t>
  </si>
  <si>
    <t>Popust</t>
  </si>
  <si>
    <t>Iznos</t>
  </si>
  <si>
    <t>PDV</t>
  </si>
  <si>
    <t>Ukupan iznos</t>
  </si>
  <si>
    <t>Informacije o plaćanju</t>
  </si>
  <si>
    <t>Vat osnova</t>
  </si>
  <si>
    <t>Zaokruživanje</t>
  </si>
  <si>
    <t>Traženje kupca</t>
  </si>
  <si>
    <t>Pretraga članka</t>
  </si>
  <si>
    <t>uredu</t>
  </si>
  <si>
    <t>Kupci</t>
  </si>
  <si>
    <t>Članci</t>
  </si>
  <si>
    <t>O meni</t>
  </si>
  <si>
    <t>Pretraga</t>
  </si>
  <si>
    <t>Nova faktura</t>
  </si>
  <si>
    <t>Pošaljite sa Outlook-om</t>
  </si>
  <si>
    <t>Spremi PDF</t>
  </si>
  <si>
    <t>Kreditna nota</t>
  </si>
  <si>
    <t>Adresa 1</t>
  </si>
  <si>
    <t>adresa 2</t>
  </si>
  <si>
    <t>Br</t>
  </si>
  <si>
    <t>Mesto</t>
  </si>
  <si>
    <t>Kontakt osoba</t>
  </si>
  <si>
    <t>Član br</t>
  </si>
  <si>
    <t>PDV%</t>
  </si>
  <si>
    <t>Član popust</t>
  </si>
  <si>
    <t>Ime kompanije</t>
  </si>
  <si>
    <t>Dodatne informacije o kompaniji</t>
  </si>
  <si>
    <t>Adresa</t>
  </si>
  <si>
    <t>Račun br</t>
  </si>
  <si>
    <t>Tekst podsetnika</t>
  </si>
  <si>
    <t>Kompanija</t>
  </si>
  <si>
    <t>Ako ne platite na vreme, grickaćemo vas. Ozbiljno!</t>
  </si>
  <si>
    <t>Jezik</t>
  </si>
  <si>
    <t>Zemlja</t>
  </si>
  <si>
    <t>Ova faktura je arhivirana i zaključana. Kliknite na New Invoice</t>
  </si>
  <si>
    <t>Morate poslati ili sačuvati u PDF formatu pre nego što napravite novu fakturu</t>
  </si>
  <si>
    <t>Jasne linije članaka?</t>
  </si>
  <si>
    <t>Račun će biti zaključan za uređivanje. Dobro za tebe?</t>
  </si>
  <si>
    <t>Nije moguće sačuvati PDF. Izvini...</t>
  </si>
  <si>
    <t>postoji.</t>
  </si>
  <si>
    <t>Korisnik nema registraciju e-pošte. Prekidanje</t>
  </si>
  <si>
    <t>Broj fakture</t>
  </si>
  <si>
    <t>Priložena faktura.</t>
  </si>
  <si>
    <t>Srdačni pozdravi</t>
  </si>
  <si>
    <t>Ne možete da kreirate kreditnu poruku iz kreditne note. Izvini.</t>
  </si>
  <si>
    <t>Promijenite jezik fakture</t>
  </si>
  <si>
    <t>ФАКТУРА</t>
  </si>
  <si>
    <t>КРЕДИТНА БЕЛЕЖКА</t>
  </si>
  <si>
    <t>Име за контакт</t>
  </si>
  <si>
    <t>ДДС номер</t>
  </si>
  <si>
    <t>Мобилен телефон</t>
  </si>
  <si>
    <t>банкова сметка</t>
  </si>
  <si>
    <t>Клиентски номер</t>
  </si>
  <si>
    <t>Фактура номер</t>
  </si>
  <si>
    <t>Кредитна нота не</t>
  </si>
  <si>
    <t>Датата на фактурата</t>
  </si>
  <si>
    <t>Дата на падежа</t>
  </si>
  <si>
    <t>статия</t>
  </si>
  <si>
    <t>описание</t>
  </si>
  <si>
    <t>количество</t>
  </si>
  <si>
    <t>Мерна единица</t>
  </si>
  <si>
    <t>Цена</t>
  </si>
  <si>
    <t>отстъпка</t>
  </si>
  <si>
    <t>Количество</t>
  </si>
  <si>
    <t>ДДС</t>
  </si>
  <si>
    <t>Обща сума</t>
  </si>
  <si>
    <t>нето</t>
  </si>
  <si>
    <t>Информация за плащане</t>
  </si>
  <si>
    <t>База база</t>
  </si>
  <si>
    <t>Усъвършенстването</t>
  </si>
  <si>
    <t>Търсене на клиенти</t>
  </si>
  <si>
    <t>Търсене в статии</t>
  </si>
  <si>
    <t>Добре</t>
  </si>
  <si>
    <t>Клиенти</t>
  </si>
  <si>
    <t>статии</t>
  </si>
  <si>
    <t>За мен</t>
  </si>
  <si>
    <t>Търсене</t>
  </si>
  <si>
    <t>Нова фактура</t>
  </si>
  <si>
    <t>Изпратете с Outlook</t>
  </si>
  <si>
    <t>Запазване на PDF файла</t>
  </si>
  <si>
    <t>Кредитна нота</t>
  </si>
  <si>
    <t>Адрес 1</t>
  </si>
  <si>
    <t>Адрес 2</t>
  </si>
  <si>
    <t>Публикация №</t>
  </si>
  <si>
    <t>място</t>
  </si>
  <si>
    <t>Лице за контакт</t>
  </si>
  <si>
    <t>електронна поща</t>
  </si>
  <si>
    <t>Дни на изтичане</t>
  </si>
  <si>
    <t>Чл</t>
  </si>
  <si>
    <t>ДДС %</t>
  </si>
  <si>
    <t>Член отстъпка</t>
  </si>
  <si>
    <t>Име на фирмата</t>
  </si>
  <si>
    <t>Допълнителна информация за фирмата</t>
  </si>
  <si>
    <t>адрес</t>
  </si>
  <si>
    <t>Профил №</t>
  </si>
  <si>
    <t>Валута</t>
  </si>
  <si>
    <t>Текст на напомнянето</t>
  </si>
  <si>
    <t>Компания</t>
  </si>
  <si>
    <t>Ако не плащате навреме, ще ви гадим. Сериозно!</t>
  </si>
  <si>
    <t>език</t>
  </si>
  <si>
    <t>Държава</t>
  </si>
  <si>
    <t>Тази фактура е архивирана и заключена. Кликнете върху Нова фактура</t>
  </si>
  <si>
    <t>Трябва да изпратите или запазите като PDF, преди да създадете нова фактура</t>
  </si>
  <si>
    <t>Ясни линии за статии?</t>
  </si>
  <si>
    <t>Фактурата ще бъде заключена за редактиране. Добре ли сте?</t>
  </si>
  <si>
    <t>Не може да записва PDF. За съжаление ...</t>
  </si>
  <si>
    <t>съществува.</t>
  </si>
  <si>
    <t>Клиентът няма регистриран имейл адрес. Прекъсване</t>
  </si>
  <si>
    <t>Номер на фактура</t>
  </si>
  <si>
    <t>от</t>
  </si>
  <si>
    <t>Приложена фактура.</t>
  </si>
  <si>
    <t>Поздрави</t>
  </si>
  <si>
    <t>Не можете да създавате кредитна бележка от кредитна бележка. Извинете.</t>
  </si>
  <si>
    <t>КОПИЕ</t>
  </si>
  <si>
    <t>Променете езика на фактурите</t>
  </si>
  <si>
    <t>CRITERIA</t>
  </si>
  <si>
    <t>U nome di cuntattu</t>
  </si>
  <si>
    <t>Telefuninu</t>
  </si>
  <si>
    <t>Cuntu Bancu</t>
  </si>
  <si>
    <t>Cliente No</t>
  </si>
  <si>
    <t>Fattura senza</t>
  </si>
  <si>
    <t>Nota di creditu micca</t>
  </si>
  <si>
    <t>Data di fattura</t>
  </si>
  <si>
    <t>Articulu</t>
  </si>
  <si>
    <t>Descrizzione</t>
  </si>
  <si>
    <t>U prezzu</t>
  </si>
  <si>
    <t>Ammisa totali</t>
  </si>
  <si>
    <t>Pagate info</t>
  </si>
  <si>
    <t>A basa di Vat</t>
  </si>
  <si>
    <t>Ricerca di u cliente</t>
  </si>
  <si>
    <t>Articulu di ricerca</t>
  </si>
  <si>
    <t>Accede</t>
  </si>
  <si>
    <t>Articuli</t>
  </si>
  <si>
    <t>Per mè</t>
  </si>
  <si>
    <t>Nova fattura</t>
  </si>
  <si>
    <t>Mandà cù Outlook</t>
  </si>
  <si>
    <t>Salvate PDF</t>
  </si>
  <si>
    <t>Nota di creditu</t>
  </si>
  <si>
    <t>Cliente micca</t>
  </si>
  <si>
    <t>Indirizzu 1</t>
  </si>
  <si>
    <t>Indirizzu 2</t>
  </si>
  <si>
    <t>Persuna di cuntattu</t>
  </si>
  <si>
    <t>Due ghjorni</t>
  </si>
  <si>
    <t>Articulu nè</t>
  </si>
  <si>
    <t>Nombre d'una compagnia</t>
  </si>
  <si>
    <t>Cumpagnìa di l'impresa</t>
  </si>
  <si>
    <t>Indirizzu</t>
  </si>
  <si>
    <t>Ùn avete nimu</t>
  </si>
  <si>
    <t>Monete</t>
  </si>
  <si>
    <t>Cumpagnia</t>
  </si>
  <si>
    <t>Sì dont pay in time, avemu cosi. Seriously!</t>
  </si>
  <si>
    <t>Lingua</t>
  </si>
  <si>
    <t>Paese</t>
  </si>
  <si>
    <t>Sta fattura hè archiviu è chjude. Cliccate nova fattura</t>
  </si>
  <si>
    <t>Avete da mandà o salvà cum'è PDF prima di creà a fattura nova</t>
  </si>
  <si>
    <t>E ligere di articuli riflitti</t>
  </si>
  <si>
    <t>A fattura serà chjamata per edità. Vale per voi?</t>
  </si>
  <si>
    <t>Ùn puderà salvà PDF. Scusa...</t>
  </si>
  <si>
    <t>esisti.</t>
  </si>
  <si>
    <t>U cliente ùn hà micca mail adresu registratu. Aborting</t>
  </si>
  <si>
    <t>Fattura ligata.</t>
  </si>
  <si>
    <t>Saluti</t>
  </si>
  <si>
    <t>Ùn pudete micca creà una nota di creditu da una nota di creditu. Scusa.</t>
  </si>
  <si>
    <t>Change language in fattura</t>
  </si>
  <si>
    <t>DOSTAVNICA</t>
  </si>
  <si>
    <t>OBAVIJEST O KREDITU</t>
  </si>
  <si>
    <t>Br. Br</t>
  </si>
  <si>
    <t>Kreditna br</t>
  </si>
  <si>
    <t>Datum dostavnice</t>
  </si>
  <si>
    <t>Datum dospijeća</t>
  </si>
  <si>
    <t>Ukupni iznos</t>
  </si>
  <si>
    <t>Vat baze</t>
  </si>
  <si>
    <t>Pretraživanje korisnika</t>
  </si>
  <si>
    <t>Traženje članka</t>
  </si>
  <si>
    <t>u redu</t>
  </si>
  <si>
    <t>traži</t>
  </si>
  <si>
    <t>Pošalji s programom Outlook</t>
  </si>
  <si>
    <t>Obavijest o kreditu</t>
  </si>
  <si>
    <t>Post br</t>
  </si>
  <si>
    <t>Mjesto</t>
  </si>
  <si>
    <t>Osoba za kontakt</t>
  </si>
  <si>
    <t>Dane</t>
  </si>
  <si>
    <t>Članak br</t>
  </si>
  <si>
    <t>PDV %</t>
  </si>
  <si>
    <t>Popust članaka</t>
  </si>
  <si>
    <t>Naziv tvrtke</t>
  </si>
  <si>
    <t>Dodatne informacije o tvrtki</t>
  </si>
  <si>
    <t>Broj računa</t>
  </si>
  <si>
    <t>Tekst podsjetnika</t>
  </si>
  <si>
    <t>Društvo</t>
  </si>
  <si>
    <t>Ako ne plaćate na vrijeme, mi ćemo vam golicati. Ozbiljno!</t>
  </si>
  <si>
    <t>Ova se faktura arhivira i zaključava. Kliknite Nova faktura</t>
  </si>
  <si>
    <t>Morate poslati ili spremiti kao PDF prije stvaranja nove fakture</t>
  </si>
  <si>
    <t>Očistite članke?</t>
  </si>
  <si>
    <t>Račun će biti zaključan za uređivanje. Ok za tebe?</t>
  </si>
  <si>
    <t>Nije moguće spremiti PDF. Oprosti...</t>
  </si>
  <si>
    <t>Korisnik nema registrirane adrese e-pošte. Prekid</t>
  </si>
  <si>
    <t>iz</t>
  </si>
  <si>
    <t>Priložena dostavnica.</t>
  </si>
  <si>
    <t>Lijepi pozdrav</t>
  </si>
  <si>
    <t>Ne možete izraditi kreditnu bilješku iz kreditne bilješke. Oprosti.</t>
  </si>
  <si>
    <t>KOPIRATI</t>
  </si>
  <si>
    <t>Izmijenite jezik fakture</t>
  </si>
  <si>
    <t>DOBROPIS</t>
  </si>
  <si>
    <t>Kontaktní jméno</t>
  </si>
  <si>
    <t>DPH č</t>
  </si>
  <si>
    <t>Mobilní telefon</t>
  </si>
  <si>
    <t>bankovní účet</t>
  </si>
  <si>
    <t>Zákazník č</t>
  </si>
  <si>
    <t>Faktura číslo</t>
  </si>
  <si>
    <t>Úvěrová zpráva č</t>
  </si>
  <si>
    <t>Datum faktury</t>
  </si>
  <si>
    <t>Datum splatnosti</t>
  </si>
  <si>
    <t>Článek</t>
  </si>
  <si>
    <t>Popis</t>
  </si>
  <si>
    <t>Množství</t>
  </si>
  <si>
    <t>Jednotka</t>
  </si>
  <si>
    <t>Cena</t>
  </si>
  <si>
    <t>Sleva</t>
  </si>
  <si>
    <t>káď</t>
  </si>
  <si>
    <t>Celková částka</t>
  </si>
  <si>
    <t>Síť</t>
  </si>
  <si>
    <t>platební info</t>
  </si>
  <si>
    <t>Vat základ</t>
  </si>
  <si>
    <t>Zaokrouhlení</t>
  </si>
  <si>
    <t>Vyhledávání zákazníků</t>
  </si>
  <si>
    <t>Vyhledávání článků</t>
  </si>
  <si>
    <t>Zákazníci</t>
  </si>
  <si>
    <t>Články</t>
  </si>
  <si>
    <t>O mně</t>
  </si>
  <si>
    <t>Vyhledávání</t>
  </si>
  <si>
    <t>Nová faktura</t>
  </si>
  <si>
    <t>Odeslat s aplikací Outlook</t>
  </si>
  <si>
    <t>Uložit PDF</t>
  </si>
  <si>
    <t>Dobropis</t>
  </si>
  <si>
    <t>Číslo příspěvku</t>
  </si>
  <si>
    <t>Místo</t>
  </si>
  <si>
    <t>Kontaktní osoba</t>
  </si>
  <si>
    <t>E-mailem</t>
  </si>
  <si>
    <t>Dny splatnosti</t>
  </si>
  <si>
    <t>Článek č</t>
  </si>
  <si>
    <t>KÁĎ %</t>
  </si>
  <si>
    <t>Článek sleva</t>
  </si>
  <si>
    <t>Jméno společnosti</t>
  </si>
  <si>
    <t>Další informace o společnosti</t>
  </si>
  <si>
    <t>Číslo účtu</t>
  </si>
  <si>
    <t>Měna</t>
  </si>
  <si>
    <t>Text připomenutí</t>
  </si>
  <si>
    <t>Společnost</t>
  </si>
  <si>
    <t>Pokud nebudete platit včas, budeme vás pošťuchovat. Vážně!</t>
  </si>
  <si>
    <t>Jazyk</t>
  </si>
  <si>
    <t>Země</t>
  </si>
  <si>
    <t>Tato faktura je archivována a uzamčena. Klikněte na položku Nová faktura</t>
  </si>
  <si>
    <t>Před vytvořením nové faktury musíte odeslat nebo uložit jako PDF</t>
  </si>
  <si>
    <t>Jasné čáry článku?</t>
  </si>
  <si>
    <t>Faktura bude uzamčena pro úpravu. OK pro vás?</t>
  </si>
  <si>
    <t>Nemohl uložit PDF. Promiňte...</t>
  </si>
  <si>
    <t>existuje.</t>
  </si>
  <si>
    <t>Zákazník nemá žádné e-mailové adresy registrované. Přerušení</t>
  </si>
  <si>
    <t>Číslo faktury</t>
  </si>
  <si>
    <t>z</t>
  </si>
  <si>
    <t>Přiložená faktura.</t>
  </si>
  <si>
    <t>S přátelským pozdravem</t>
  </si>
  <si>
    <t>Nelze vytvořit dobropis z dobropisu. Promiňte.</t>
  </si>
  <si>
    <t>KOPÍROVAT</t>
  </si>
  <si>
    <t>Změňte jazyk faktur</t>
  </si>
  <si>
    <t>Kontakt navn</t>
  </si>
  <si>
    <t>Kunde nr</t>
  </si>
  <si>
    <t>Afleveringsdato</t>
  </si>
  <si>
    <t>artikel</t>
  </si>
  <si>
    <t>Antal</t>
  </si>
  <si>
    <t>Enhed</t>
  </si>
  <si>
    <t>Rabat</t>
  </si>
  <si>
    <t>Beløb</t>
  </si>
  <si>
    <t>moms</t>
  </si>
  <si>
    <t>Total beløb</t>
  </si>
  <si>
    <t>Betalingsinformation</t>
  </si>
  <si>
    <t>Momsgrundlag</t>
  </si>
  <si>
    <t>Afrunding</t>
  </si>
  <si>
    <t>Kundesøgning</t>
  </si>
  <si>
    <t>Artikel søgning</t>
  </si>
  <si>
    <t>Okay</t>
  </si>
  <si>
    <t>Søg</t>
  </si>
  <si>
    <t>Gem PDF</t>
  </si>
  <si>
    <t>adresse 1</t>
  </si>
  <si>
    <t>Placere</t>
  </si>
  <si>
    <t>Forfaldne dage</t>
  </si>
  <si>
    <t>Artikel nr</t>
  </si>
  <si>
    <t>Moms%</t>
  </si>
  <si>
    <t>Artikel rabat</t>
  </si>
  <si>
    <t>Firmanavn</t>
  </si>
  <si>
    <t>hvad Nej</t>
  </si>
  <si>
    <t>Yderligere firmaoplysninger</t>
  </si>
  <si>
    <t>Kontonr</t>
  </si>
  <si>
    <t>betalingsmiddel</t>
  </si>
  <si>
    <t>Påmindelsestekst</t>
  </si>
  <si>
    <t>Selskab</t>
  </si>
  <si>
    <t>Hvis du ikke betaler i tide, vil vi kile dig. Helt seriøst!</t>
  </si>
  <si>
    <t>Sprog</t>
  </si>
  <si>
    <t>Denne faktura er arkiveret og låst. Klik på Ny faktura</t>
  </si>
  <si>
    <t>Du skal sende eller gemme som PDF, før du opretter ny faktura</t>
  </si>
  <si>
    <t>Klare artikellinjer?</t>
  </si>
  <si>
    <t>Fakturaen vil blive låst til redigering. Okay for dig?</t>
  </si>
  <si>
    <t>Kunne ikke gemme PDF. Undskyld...</t>
  </si>
  <si>
    <t>eksisterer.</t>
  </si>
  <si>
    <t>Kunden har ikke registreret email-adresser. Afbryder</t>
  </si>
  <si>
    <t>Faktura vedlagt.</t>
  </si>
  <si>
    <t>Med venlig hilsen</t>
  </si>
  <si>
    <t>Du kan ikke oprette kreditnota fra en kreditnota. Undskyld.</t>
  </si>
  <si>
    <t>Skift faktura sprog</t>
  </si>
  <si>
    <t>FACTUUR</t>
  </si>
  <si>
    <t>KREDIETNOTA</t>
  </si>
  <si>
    <t>Contactnaam</t>
  </si>
  <si>
    <t>btw nr</t>
  </si>
  <si>
    <t>Mobiele telefoon</t>
  </si>
  <si>
    <t>Klant Nr</t>
  </si>
  <si>
    <t>Factuur nr</t>
  </si>
  <si>
    <t>Creditnota nr</t>
  </si>
  <si>
    <t>Factuur datum</t>
  </si>
  <si>
    <t>Opleveringsdatum</t>
  </si>
  <si>
    <t>Beschrijving</t>
  </si>
  <si>
    <t>Aantal stuks</t>
  </si>
  <si>
    <t>Eenheid</t>
  </si>
  <si>
    <t>Prijs</t>
  </si>
  <si>
    <t>Korting</t>
  </si>
  <si>
    <t>Bedrag</t>
  </si>
  <si>
    <t>Totaalbedrag</t>
  </si>
  <si>
    <t>Betaling informatie</t>
  </si>
  <si>
    <t>ronding</t>
  </si>
  <si>
    <t>Zoeken naar klanten</t>
  </si>
  <si>
    <t>Artikel zoeken</t>
  </si>
  <si>
    <t>Klanten</t>
  </si>
  <si>
    <t>artikelen</t>
  </si>
  <si>
    <t>Over mij</t>
  </si>
  <si>
    <t>Zoeken</t>
  </si>
  <si>
    <t>Nieuwe factuur</t>
  </si>
  <si>
    <t>Bewaar PDF</t>
  </si>
  <si>
    <t>Creditnota</t>
  </si>
  <si>
    <t>adres 1</t>
  </si>
  <si>
    <t>Adres 2</t>
  </si>
  <si>
    <t>Post nr</t>
  </si>
  <si>
    <t>Plaats</t>
  </si>
  <si>
    <t>Contactpersoon</t>
  </si>
  <si>
    <t>Vervallen dagen</t>
  </si>
  <si>
    <t>Bedrijfsnaam</t>
  </si>
  <si>
    <t>Btw nr</t>
  </si>
  <si>
    <t>Aanvullende bedrijfsinformatie</t>
  </si>
  <si>
    <t>Account nummer</t>
  </si>
  <si>
    <t>Herinneringstekst</t>
  </si>
  <si>
    <t>Bedrijf</t>
  </si>
  <si>
    <t>Als u niet op tijd betaalt, zullen wij u kietelen. Ernstig!</t>
  </si>
  <si>
    <t>Deze factuur is gearchiveerd en vergrendeld. Klik op Nieuwe factuur</t>
  </si>
  <si>
    <t>U moet verzenden of opslaan als PDF voordat u een nieuwe factuur maakt</t>
  </si>
  <si>
    <t>Duidelijke artikelregels?</t>
  </si>
  <si>
    <t>De factuur wordt vergrendeld voor bewerking. OK voor jou?</t>
  </si>
  <si>
    <t>Kan geen PDF opslaan. Sorry...</t>
  </si>
  <si>
    <t>bestaat.</t>
  </si>
  <si>
    <t>Klant heeft geen e-mailadres geregistreerd. Afbreken</t>
  </si>
  <si>
    <t>Factuurnummer</t>
  </si>
  <si>
    <t>Factuur bijgevoegd.</t>
  </si>
  <si>
    <t>Vriendelijke groeten</t>
  </si>
  <si>
    <t>U kunt geen creditnota van een creditnota maken. Sorry.</t>
  </si>
  <si>
    <t>KOPIËREN</t>
  </si>
  <si>
    <t>Verander de factuurtaal</t>
  </si>
  <si>
    <t>INVOZO</t>
  </si>
  <si>
    <t>Kredito NOTO</t>
  </si>
  <si>
    <t>Kontakto nomo</t>
  </si>
  <si>
    <t>VAT Ne</t>
  </si>
  <si>
    <t>Poŝtelefono</t>
  </si>
  <si>
    <t>bankokonto</t>
  </si>
  <si>
    <t>Kliento Ne</t>
  </si>
  <si>
    <t>Fakturo Ne</t>
  </si>
  <si>
    <t>Kredita noto ne</t>
  </si>
  <si>
    <t>Fakturo dato</t>
  </si>
  <si>
    <t>Due dato</t>
  </si>
  <si>
    <t>Artikolo</t>
  </si>
  <si>
    <t>Priskribo</t>
  </si>
  <si>
    <t>Kvanto</t>
  </si>
  <si>
    <t>Unueco</t>
  </si>
  <si>
    <t>Prezo</t>
  </si>
  <si>
    <t>Rabato</t>
  </si>
  <si>
    <t>Tuta kvanto</t>
  </si>
  <si>
    <t>Pago info</t>
  </si>
  <si>
    <t>Vata bazo</t>
  </si>
  <si>
    <t>Rondigo</t>
  </si>
  <si>
    <t>Klienta serĉo</t>
  </si>
  <si>
    <t>Artikola serĉo</t>
  </si>
  <si>
    <t>bone</t>
  </si>
  <si>
    <t>Klientoj</t>
  </si>
  <si>
    <t>Artikoloj</t>
  </si>
  <si>
    <t>Pri mi</t>
  </si>
  <si>
    <t>Serĉi</t>
  </si>
  <si>
    <t>Nova Fakturo</t>
  </si>
  <si>
    <t>Sendu kun Outlook</t>
  </si>
  <si>
    <t>Konservi PDF</t>
  </si>
  <si>
    <t>Kredita noto</t>
  </si>
  <si>
    <t>Kliento ne</t>
  </si>
  <si>
    <t>Adreso 1</t>
  </si>
  <si>
    <t>Adreso 2</t>
  </si>
  <si>
    <t>Afiŝu ne</t>
  </si>
  <si>
    <t>Loko</t>
  </si>
  <si>
    <t>Kontaktulo</t>
  </si>
  <si>
    <t>Retpoŝto</t>
  </si>
  <si>
    <t>Due tagoj</t>
  </si>
  <si>
    <t>Artikolo n</t>
  </si>
  <si>
    <t>Artikolo rabato</t>
  </si>
  <si>
    <t>Nomo de Firmo</t>
  </si>
  <si>
    <t>VAT ne</t>
  </si>
  <si>
    <t>Pliaj kompanio info</t>
  </si>
  <si>
    <t>Adreso</t>
  </si>
  <si>
    <t>Kalkulu ne</t>
  </si>
  <si>
    <t>Monero</t>
  </si>
  <si>
    <t>Memoriga teksto</t>
  </si>
  <si>
    <t>Kompanio</t>
  </si>
  <si>
    <t>Se vi ne pagos en tempo, ni tikos vin. Grave!</t>
  </si>
  <si>
    <t>Lingvo</t>
  </si>
  <si>
    <t>Lando</t>
  </si>
  <si>
    <t>Ĉi fakturo estas arkivita kaj ŝlosita. Alklaku Novan Fakturon</t>
  </si>
  <si>
    <t>Vi devas sendi aŭ konservi kiel PDF antaŭ kreado de nova fakturo</t>
  </si>
  <si>
    <t>Klaraj artikollinioj?</t>
  </si>
  <si>
    <t>La fakturo estos ŝlosita por redaktado. Ok por vi?</t>
  </si>
  <si>
    <t>Ne povis konservi PDF. Pardonu ...</t>
  </si>
  <si>
    <t>ekzistas.</t>
  </si>
  <si>
    <t>Kliento havas neniujn retpoŝtadresojn registritajn. Forpasante</t>
  </si>
  <si>
    <t>Fakturo nombro</t>
  </si>
  <si>
    <t>Fakturo alfiksita.</t>
  </si>
  <si>
    <t>Bonkoraj</t>
  </si>
  <si>
    <t>Vi ne povas krei kreditan noton de kredita noto. Pardonu.</t>
  </si>
  <si>
    <t>COPIO</t>
  </si>
  <si>
    <t>Ŝanĝi fakturon de lingvo</t>
  </si>
  <si>
    <t>KREDIIDILINE MÄRKUS</t>
  </si>
  <si>
    <t>Kontaktisiku nimi</t>
  </si>
  <si>
    <t>Mida ei</t>
  </si>
  <si>
    <t>Mobiiltelefon</t>
  </si>
  <si>
    <t>pangakonto</t>
  </si>
  <si>
    <t>Kliendi nr</t>
  </si>
  <si>
    <t>Arve nr</t>
  </si>
  <si>
    <t>Krediitkaardiga nr</t>
  </si>
  <si>
    <t>Arve kuupäevast</t>
  </si>
  <si>
    <t>Tähtaeg</t>
  </si>
  <si>
    <t>Kirjeldus</t>
  </si>
  <si>
    <t>Kogus</t>
  </si>
  <si>
    <t>Üksus</t>
  </si>
  <si>
    <t>Hind</t>
  </si>
  <si>
    <t>Allahindlus</t>
  </si>
  <si>
    <t>Summa</t>
  </si>
  <si>
    <t>Käibemaks</t>
  </si>
  <si>
    <t>Kogu summa</t>
  </si>
  <si>
    <t>Makseinfo</t>
  </si>
  <si>
    <t>Vat baas</t>
  </si>
  <si>
    <t>Ümardamine</t>
  </si>
  <si>
    <t>Kliendiotsing</t>
  </si>
  <si>
    <t>Artikli otsing</t>
  </si>
  <si>
    <t>Okei</t>
  </si>
  <si>
    <t>Kliendid</t>
  </si>
  <si>
    <t>Artiklid</t>
  </si>
  <si>
    <t>Minust</t>
  </si>
  <si>
    <t>Otsing</t>
  </si>
  <si>
    <t>Uus arve</t>
  </si>
  <si>
    <t>Saada Outlookiga</t>
  </si>
  <si>
    <t>Salvesta PDF</t>
  </si>
  <si>
    <t>Krediitkaardid</t>
  </si>
  <si>
    <t>Aadress 1</t>
  </si>
  <si>
    <t>Aadress 2</t>
  </si>
  <si>
    <t>Posti nr</t>
  </si>
  <si>
    <t>Koht</t>
  </si>
  <si>
    <t>Kontaktisik</t>
  </si>
  <si>
    <t>Tähtajad</t>
  </si>
  <si>
    <t>Käibemaks%</t>
  </si>
  <si>
    <t>Artikli allahindlus</t>
  </si>
  <si>
    <t>Firma nimi</t>
  </si>
  <si>
    <t>mida ei</t>
  </si>
  <si>
    <t>Lisateave ettevõtte kohta</t>
  </si>
  <si>
    <t>Aadress</t>
  </si>
  <si>
    <t>Arveldusarve nr</t>
  </si>
  <si>
    <t>Valuuta</t>
  </si>
  <si>
    <t>Meeldetuletuse tekst</t>
  </si>
  <si>
    <t>Ettevõte</t>
  </si>
  <si>
    <t>Kui te ei maksa õigeaegselt, siis me kummardame sind. Tõsiselt!</t>
  </si>
  <si>
    <t>Keel</t>
  </si>
  <si>
    <t>Riik</t>
  </si>
  <si>
    <t>See arve arhiveeritakse ja lukustatakse. Klõpsake valikul Uus arve</t>
  </si>
  <si>
    <t>Peate enne uue arve koostamist saatma või salvestama PDF-vormingus</t>
  </si>
  <si>
    <t>Kustuta artikli read?</t>
  </si>
  <si>
    <t>Arve lukustatakse muutmiseks. Kas sulle meeldib?</t>
  </si>
  <si>
    <t>Ei võiks PDF-faili salvestada. Vabandust ...</t>
  </si>
  <si>
    <t>eksisteerib.</t>
  </si>
  <si>
    <t>Kliendil ei ole e-posti aadressi registreeritud. Katkestamine</t>
  </si>
  <si>
    <t>Arve number</t>
  </si>
  <si>
    <t>alates</t>
  </si>
  <si>
    <t>Arve lisatud.</t>
  </si>
  <si>
    <t>Parimate soovidega</t>
  </si>
  <si>
    <t>Krediitmälust ei saa luua krediitkaardiga. Vabandust</t>
  </si>
  <si>
    <t>KOOPIA</t>
  </si>
  <si>
    <t>Muutke arve keelt</t>
  </si>
  <si>
    <t>Kontaktnamme</t>
  </si>
  <si>
    <t>VAT Nee</t>
  </si>
  <si>
    <t>Mobile tillefoan</t>
  </si>
  <si>
    <t>bankrekken</t>
  </si>
  <si>
    <t>Kunde Nee</t>
  </si>
  <si>
    <t>Invoice Nee</t>
  </si>
  <si>
    <t>Credit note nee</t>
  </si>
  <si>
    <t>Datum fan de rekken</t>
  </si>
  <si>
    <t>Ferfaldatum</t>
  </si>
  <si>
    <t>Lidwurd</t>
  </si>
  <si>
    <t>Beskriuwing</t>
  </si>
  <si>
    <t>Kwantiteit</t>
  </si>
  <si>
    <t>Ienheid</t>
  </si>
  <si>
    <t>Priis</t>
  </si>
  <si>
    <t>Koarting</t>
  </si>
  <si>
    <t>Tal</t>
  </si>
  <si>
    <t>Totaalbedrach</t>
  </si>
  <si>
    <t>Betellingsynfo</t>
  </si>
  <si>
    <t>Rûning</t>
  </si>
  <si>
    <t>Kunde sykjen</t>
  </si>
  <si>
    <t>Artikel sykjen</t>
  </si>
  <si>
    <t>Artikelen</t>
  </si>
  <si>
    <t>Oer my</t>
  </si>
  <si>
    <t>Sykje</t>
  </si>
  <si>
    <t>Nije ynvoeding</t>
  </si>
  <si>
    <t>Stjoer mei Outlook</t>
  </si>
  <si>
    <t>Besparje PDF</t>
  </si>
  <si>
    <t>Klant no</t>
  </si>
  <si>
    <t>Plak</t>
  </si>
  <si>
    <t>Kontaktpersoan</t>
  </si>
  <si>
    <t>Troch dagen</t>
  </si>
  <si>
    <t>Artikel no</t>
  </si>
  <si>
    <t>Artikel koarting</t>
  </si>
  <si>
    <t>Bedriuwsnamme</t>
  </si>
  <si>
    <t>Oanfoljende bedriuwen info</t>
  </si>
  <si>
    <t>Akkount nûmer</t>
  </si>
  <si>
    <t>Muntsoarte</t>
  </si>
  <si>
    <t>Ferwiderje tekst</t>
  </si>
  <si>
    <t>Bedriuw</t>
  </si>
  <si>
    <t>As jo ​​net yn 'e tiid betelje, sille wy jo koart. Seriously!</t>
  </si>
  <si>
    <t>Lân</t>
  </si>
  <si>
    <t>Dizze invoasje is argyfearre en beskoattele. Klikje New Revenue</t>
  </si>
  <si>
    <t>Jo moatte as PDF foardwaan of bewarje foardat jo in nije invoice meitsje</t>
  </si>
  <si>
    <t>Wisse artikelen linen?</t>
  </si>
  <si>
    <t>De invoasje sil bewarre wurde foar it bewurkjen. Ok foar jo?</t>
  </si>
  <si>
    <t>Koe PDF bewarje. Sorry...</t>
  </si>
  <si>
    <t>bestiet.</t>
  </si>
  <si>
    <t>Kunde hat gjin e-postadres registrearre. Aborting</t>
  </si>
  <si>
    <t>Faktuer nûmer</t>
  </si>
  <si>
    <t>fan</t>
  </si>
  <si>
    <t>Invoice oanbean.</t>
  </si>
  <si>
    <t>Freonlike groetnis</t>
  </si>
  <si>
    <t>Jo kinne gjin kadernota meitsje fan in kredytnota. Sorry.</t>
  </si>
  <si>
    <t>KOPY</t>
  </si>
  <si>
    <t>Ferkiezing taal feroarje</t>
  </si>
  <si>
    <t>Nome de contacto</t>
  </si>
  <si>
    <t>IVE non</t>
  </si>
  <si>
    <t>Teléfono móbil</t>
  </si>
  <si>
    <t>conta bancaria</t>
  </si>
  <si>
    <t>Cliente non</t>
  </si>
  <si>
    <t>Factura n</t>
  </si>
  <si>
    <t>Nota de crédito non</t>
  </si>
  <si>
    <t>Data de factura</t>
  </si>
  <si>
    <t>Data de caducidade</t>
  </si>
  <si>
    <t>Artigo</t>
  </si>
  <si>
    <t>Descrición</t>
  </si>
  <si>
    <t>Cantidade</t>
  </si>
  <si>
    <t>Unidade</t>
  </si>
  <si>
    <t>Desconto</t>
  </si>
  <si>
    <t>IVE</t>
  </si>
  <si>
    <t>Cantidade total</t>
  </si>
  <si>
    <t>Rede</t>
  </si>
  <si>
    <t>Información de pagamento</t>
  </si>
  <si>
    <t>Base de vat</t>
  </si>
  <si>
    <t>Busca ao cliente</t>
  </si>
  <si>
    <t>Busca de artigos</t>
  </si>
  <si>
    <t>Ok</t>
  </si>
  <si>
    <t>Artigos</t>
  </si>
  <si>
    <t>Sobre min</t>
  </si>
  <si>
    <t>Busca</t>
  </si>
  <si>
    <t>Nova Factura</t>
  </si>
  <si>
    <t>Gardar PDF</t>
  </si>
  <si>
    <t>Enderezo 1</t>
  </si>
  <si>
    <t>Enderezo 2</t>
  </si>
  <si>
    <t>Publicar non</t>
  </si>
  <si>
    <t>Persoa de contacto</t>
  </si>
  <si>
    <t>Correo electrónico</t>
  </si>
  <si>
    <t>Artigo no</t>
  </si>
  <si>
    <t>IVE%</t>
  </si>
  <si>
    <t>Desconto do artigo</t>
  </si>
  <si>
    <t>Nome da compañía</t>
  </si>
  <si>
    <t>Información adicional da empresa</t>
  </si>
  <si>
    <t>Enderezo</t>
  </si>
  <si>
    <t>Conta n</t>
  </si>
  <si>
    <t>Moeda</t>
  </si>
  <si>
    <t>Texto de recordatorio</t>
  </si>
  <si>
    <t>Compañía</t>
  </si>
  <si>
    <t>Se non pagas no tempo, che faremos cociñar. En serio!</t>
  </si>
  <si>
    <t>Esta factura está arquivada e bloqueada. Faga clic en Nova factura</t>
  </si>
  <si>
    <t>Debes enviar ou gardar como PDF antes de crear unha nova factura</t>
  </si>
  <si>
    <t>Borrar as liñas do artigo?</t>
  </si>
  <si>
    <t>A factura estará bloqueada para a edición. Ok para ti?</t>
  </si>
  <si>
    <t>Non se puido gardar PDF. Sentímolo ...</t>
  </si>
  <si>
    <t>O cliente non ten ningún enderezo de correo electrónico rexistrado. Abortando</t>
  </si>
  <si>
    <t>Factura adxuntada.</t>
  </si>
  <si>
    <t>Saúdos</t>
  </si>
  <si>
    <t>Non podes crear nota de crédito desde unha nota de crédito. Sentímolo.</t>
  </si>
  <si>
    <t>Cambia o idioma da factura</t>
  </si>
  <si>
    <t>ინვოისი</t>
  </si>
  <si>
    <t>საკრედიტო შენიშვნა</t>
  </si>
  <si>
    <t>საკონტაქტო სახელი</t>
  </si>
  <si>
    <t>დღგ არა</t>
  </si>
  <si>
    <t>მობილური ტელეფონი</t>
  </si>
  <si>
    <t>საბანკო ანგარიში</t>
  </si>
  <si>
    <t>დამკვეთი არ არის</t>
  </si>
  <si>
    <t>ინვოისის ნომერი</t>
  </si>
  <si>
    <t>საკრედიტო შენიშვნა არა</t>
  </si>
  <si>
    <t>ინვოისის თარიღი</t>
  </si>
  <si>
    <t>თარიღის თანახმად</t>
  </si>
  <si>
    <t>მუხლი</t>
  </si>
  <si>
    <t>აღწერა</t>
  </si>
  <si>
    <t>რაოდენობა</t>
  </si>
  <si>
    <t>ერთეული</t>
  </si>
  <si>
    <t>ფასი</t>
  </si>
  <si>
    <t>ფასდაკლება</t>
  </si>
  <si>
    <t>თანხა</t>
  </si>
  <si>
    <t>დღგ</t>
  </si>
  <si>
    <t>მთლიანი რაოდენობა</t>
  </si>
  <si>
    <t>წმინდა</t>
  </si>
  <si>
    <t>გადახდის ინფორმაცია</t>
  </si>
  <si>
    <t>დღგ საფუძველზე</t>
  </si>
  <si>
    <t>დამრგვალება</t>
  </si>
  <si>
    <t>მომხმარებელთა ძებნა</t>
  </si>
  <si>
    <t>მუხლი ძებნა</t>
  </si>
  <si>
    <t>კარგი</t>
  </si>
  <si>
    <t>კლიენტები</t>
  </si>
  <si>
    <t>სტატიები</t>
  </si>
  <si>
    <t>ჩემს შესახებ</t>
  </si>
  <si>
    <t>ძიება</t>
  </si>
  <si>
    <t>ახალი ფაქტურა</t>
  </si>
  <si>
    <t>გამოგზავნეთ Outlook- ში</t>
  </si>
  <si>
    <t>გადავარჩინოთ PDF</t>
  </si>
  <si>
    <t>დამკვეთი არ</t>
  </si>
  <si>
    <t>მისამართი 1</t>
  </si>
  <si>
    <t>მისამართი 2</t>
  </si>
  <si>
    <t>არა</t>
  </si>
  <si>
    <t>ადგილი</t>
  </si>
  <si>
    <t>საკონტაქტო პირი</t>
  </si>
  <si>
    <t>ელ.ფოსტა</t>
  </si>
  <si>
    <t>დღეების განმავლობაში</t>
  </si>
  <si>
    <t>მუხლი No</t>
  </si>
  <si>
    <t>დღგ%</t>
  </si>
  <si>
    <t>მუხლი ფასდაკლება</t>
  </si>
  <si>
    <t>კომპანიის სახელი</t>
  </si>
  <si>
    <t>დამატებითი კომპანიის ინფორმაცია</t>
  </si>
  <si>
    <t>მისამართი</t>
  </si>
  <si>
    <t>ანგარიში არ</t>
  </si>
  <si>
    <t>ვალუტა</t>
  </si>
  <si>
    <t>შეხსენების ტექსტი</t>
  </si>
  <si>
    <t>კომპანია</t>
  </si>
  <si>
    <t>თუ თქვენ არ გადაიხდით დროულად, ჩვენ გეტყვით. სერიოზულად!</t>
  </si>
  <si>
    <t>ენა</t>
  </si>
  <si>
    <t>ქვეყანა</t>
  </si>
  <si>
    <t>ეს ინვოისი არის არქივი და ჩაკეტილი. დაწკაპეთ ახალი ფაქტურა</t>
  </si>
  <si>
    <t>ახალი ინვოისის შექმნამდე უნდა გააგზავნოთ ან შეინახოთ PDF</t>
  </si>
  <si>
    <t>წმინდა მუხლის ხაზები?</t>
  </si>
  <si>
    <t>ინვოისი დაბლოკვისთვის დაიბლოკება. კარგი თქვენთვის?</t>
  </si>
  <si>
    <t>ვერ შეინახავ PDF- ს. ბოდიში...</t>
  </si>
  <si>
    <t>არსებობს.</t>
  </si>
  <si>
    <t>მომხმარებელს არ აქვს რეგისტრირებული ელ-ფოსტის მისამართი. შეჩერება</t>
  </si>
  <si>
    <t>დან</t>
  </si>
  <si>
    <t>ინვოისი.</t>
  </si>
  <si>
    <t>კეთილი სურვილებით</t>
  </si>
  <si>
    <t>საკრედიტო შენიშვნიდან კრედიტის შენიშვნა არ შეგიძლია. ბოდიში.</t>
  </si>
  <si>
    <t>ინვოისის ენის შეცვლა</t>
  </si>
  <si>
    <t>ΤΙΜΟΛΟΓΙΟ</t>
  </si>
  <si>
    <t>ΠΙΣΤΩΤΙΚΟ ΣΗΜΕΙΩΜΑ</t>
  </si>
  <si>
    <t>Ονομα επαφής</t>
  </si>
  <si>
    <t>Αριθμός ΦΠΑ</t>
  </si>
  <si>
    <t>Κινητό τηλέφωνο</t>
  </si>
  <si>
    <t>τραπεζικός λογαριασμός</t>
  </si>
  <si>
    <t>Αριθμός πελάτη</t>
  </si>
  <si>
    <t>Αριθμός τιμολογίου</t>
  </si>
  <si>
    <t>Πιστωτικό σημείωμα αριθ</t>
  </si>
  <si>
    <t>Την ημερομηνία του τιμολογίου</t>
  </si>
  <si>
    <t>Ημερομηνία λήξης</t>
  </si>
  <si>
    <t>Αρθρο</t>
  </si>
  <si>
    <t>Περιγραφή</t>
  </si>
  <si>
    <t>Ποσότητα</t>
  </si>
  <si>
    <t>Μονάδα</t>
  </si>
  <si>
    <t>Τιμή</t>
  </si>
  <si>
    <t>Εκπτωση</t>
  </si>
  <si>
    <t>Ποσό</t>
  </si>
  <si>
    <t>ΔΕΞΑΜΕΝΗ</t>
  </si>
  <si>
    <t>Συνολικό ποσό</t>
  </si>
  <si>
    <t>Καθαρά</t>
  </si>
  <si>
    <t>πληροφορίες πληρωμής</t>
  </si>
  <si>
    <t>Βασική βάση</t>
  </si>
  <si>
    <t>Στρογγύλεμα</t>
  </si>
  <si>
    <t>Αναζήτηση πελατών</t>
  </si>
  <si>
    <t>Αναζήτηση άρθρου</t>
  </si>
  <si>
    <t>Εντάξει</t>
  </si>
  <si>
    <t>Οι πελάτες</t>
  </si>
  <si>
    <t>Άρθρα</t>
  </si>
  <si>
    <t>Σχετικά με μένα</t>
  </si>
  <si>
    <t>Ψάξιμο</t>
  </si>
  <si>
    <t>Νέο Τιμολόγιο</t>
  </si>
  <si>
    <t>Αποστολή με το Outlook</t>
  </si>
  <si>
    <t>Αποθήκευση PDF</t>
  </si>
  <si>
    <t>Πιστωτικό σημείωμα</t>
  </si>
  <si>
    <t>Διεύθυνση 1</t>
  </si>
  <si>
    <t>Διεύθυνση 2</t>
  </si>
  <si>
    <t>Δημοσίευση αρ</t>
  </si>
  <si>
    <t>Θέση</t>
  </si>
  <si>
    <t>Πρόσωπο επικοινωνίας</t>
  </si>
  <si>
    <t>ΗΛΕΚΤΡΟΝΙΚΗ ΔΙΕΥΘΥΝΣΗ</t>
  </si>
  <si>
    <t>Λήγει ημέρες</t>
  </si>
  <si>
    <t>Άρθρο αρ</t>
  </si>
  <si>
    <t>ΦΠΑ%</t>
  </si>
  <si>
    <t>Άρθρο έκπτωση</t>
  </si>
  <si>
    <t>Ονομα εταιρείας</t>
  </si>
  <si>
    <t>Φ.Π.Α.</t>
  </si>
  <si>
    <t>Πρόσθετες πληροφορίες για την εταιρεία</t>
  </si>
  <si>
    <t>Διεύθυνση</t>
  </si>
  <si>
    <t>Αριθμός λογαριασμού</t>
  </si>
  <si>
    <t>Νόμισμα</t>
  </si>
  <si>
    <t>Υπενθύμιση κειμένου</t>
  </si>
  <si>
    <t>Εταιρία</t>
  </si>
  <si>
    <t>Εάν δεν πληρώνετε έγκαιρα, θα σας γοητεύσουμε. Σοβαρά!</t>
  </si>
  <si>
    <t>Γλώσσα</t>
  </si>
  <si>
    <t>Χώρα</t>
  </si>
  <si>
    <t>Αυτό το τιμολόγιο είναι αρχειοθετημένο και κλειδωμένο. Κάντε κλικ στο Νέο τιμολόγιο</t>
  </si>
  <si>
    <t>Πρέπει να στείλετε ή να αποθηκεύσετε ως PDF πριν να δημιουργήσετε νέο τιμολόγιο</t>
  </si>
  <si>
    <t>Καθαρίστε γραμμές άρθρου;</t>
  </si>
  <si>
    <t>Το τιμολόγιο θα κλειδωθεί για επεξεργασία. Εντάξει για εσένα?</t>
  </si>
  <si>
    <t>Δεν ήταν δυνατή η αποθήκευση του PDF. Συγνώμη...</t>
  </si>
  <si>
    <t>υπάρχει.</t>
  </si>
  <si>
    <t>Ο πελάτης δεν έχει καταχωρήσει ηλεκτρονικό ταχυδρομείο. Ακύρωση</t>
  </si>
  <si>
    <t>από</t>
  </si>
  <si>
    <t>Επισυνάπτεται τιμολόγιο.</t>
  </si>
  <si>
    <t>Θερμούς χαιρετισμούς</t>
  </si>
  <si>
    <t>Δεν μπορείτε να δημιουργήσετε πιστωτικό σημείωμα από πιστωτικό σημείωμα. Συγνώμη.</t>
  </si>
  <si>
    <t>ΑΝΤΙΓΡΑΦΟ</t>
  </si>
  <si>
    <t>Αλλαγή γλώσσας τιμολογίου</t>
  </si>
  <si>
    <t>ઉધાર નોધ</t>
  </si>
  <si>
    <t>સંપર્ક નામ</t>
  </si>
  <si>
    <t>વેટ નં</t>
  </si>
  <si>
    <t>સેલ ફોન</t>
  </si>
  <si>
    <t>બેંક એકાઉન્ટ</t>
  </si>
  <si>
    <t>ગ્રાહક નંબર</t>
  </si>
  <si>
    <t>ઇન્વોઇસ નં</t>
  </si>
  <si>
    <t>ક્રેડિટ નોટ નં</t>
  </si>
  <si>
    <t>ઇન્વોઇસ તારીખ</t>
  </si>
  <si>
    <t>નિયત તારીખ</t>
  </si>
  <si>
    <t>કલમ</t>
  </si>
  <si>
    <t>વર્ણન</t>
  </si>
  <si>
    <t>જથ્થો</t>
  </si>
  <si>
    <t>એકમ</t>
  </si>
  <si>
    <t>કિંમત</t>
  </si>
  <si>
    <t>ડિસ્કાઉન્ટ</t>
  </si>
  <si>
    <t>રકમ</t>
  </si>
  <si>
    <t>વેટ</t>
  </si>
  <si>
    <t>કુલ રકમ</t>
  </si>
  <si>
    <t>નેટ</t>
  </si>
  <si>
    <t>ચુકવણી માહિતી</t>
  </si>
  <si>
    <t>વેટ આધારે</t>
  </si>
  <si>
    <t>રાઉન્ડિંગ</t>
  </si>
  <si>
    <t>ગ્રાહક શોધ</t>
  </si>
  <si>
    <t>લેખ શોધ</t>
  </si>
  <si>
    <t>ઠીક છે</t>
  </si>
  <si>
    <t>ગ્રાહકો</t>
  </si>
  <si>
    <t>લેખ</t>
  </si>
  <si>
    <t>મારા વિશે</t>
  </si>
  <si>
    <t>શોધો</t>
  </si>
  <si>
    <t>નવું ભરતિયું</t>
  </si>
  <si>
    <t>Outlook સાથે મોકલો</t>
  </si>
  <si>
    <t>PDF સાચવો</t>
  </si>
  <si>
    <t>સરનામું 1</t>
  </si>
  <si>
    <t>સરનામું 2</t>
  </si>
  <si>
    <t>પોસ્ટ નં</t>
  </si>
  <si>
    <t>પ્લેસ</t>
  </si>
  <si>
    <t>સંપર્ક વ્યક્તિ</t>
  </si>
  <si>
    <t>ઇમેઇલ</t>
  </si>
  <si>
    <t>કારણે ટ્રેડીંગ</t>
  </si>
  <si>
    <t>લેખ નં</t>
  </si>
  <si>
    <t>લેખ ડિસ્કાઉન્ટ</t>
  </si>
  <si>
    <t>કંપની નું નામ</t>
  </si>
  <si>
    <t>વધારાની કંપની માહિતી</t>
  </si>
  <si>
    <t>સરનામું</t>
  </si>
  <si>
    <t>ખાતા નં</t>
  </si>
  <si>
    <t>ચલણ</t>
  </si>
  <si>
    <t>રીમાઇન્ડર ટેક્સ્ટ</t>
  </si>
  <si>
    <t>કંપની</t>
  </si>
  <si>
    <t>જો તમે સમય ચૂકવતા નથી, તો અમે તમને ગુંચવાશે. ગંભીરતાપૂર્વક!</t>
  </si>
  <si>
    <t>ભાષા</t>
  </si>
  <si>
    <t>દેશ</t>
  </si>
  <si>
    <t>આ ભરતિયું આર્કાઇવ અને લૉક કરેલું છે. નવું ભરતિયું ક્લિક કરો</t>
  </si>
  <si>
    <t>નવું ભરતિયું બનાવવા પહેલાં તમારે મોકલવું અથવા પીડીએફ તરીકે સાચવવું આવશ્યક છે</t>
  </si>
  <si>
    <t>લેખ પંક્તિઓ સાફ કરો?</t>
  </si>
  <si>
    <t>આ ભરતિયું સંપાદન માટે લૉક કરવામાં આવશે. તમારા માટે સારું છે?</t>
  </si>
  <si>
    <t>PDF સાચવી શક્યું નથી માફ કરશો ...</t>
  </si>
  <si>
    <t>અસ્તિત્વમાં છે</t>
  </si>
  <si>
    <t>ગ્રાહક પાસે કોઈ ઇમેઇલ સરનામાં રજિસ્ટર્ડ નથી રદબાતલ</t>
  </si>
  <si>
    <t>બીલ નંબર</t>
  </si>
  <si>
    <t>થી</t>
  </si>
  <si>
    <t>ઇન્વૉઇસ જોડાયેલ.</t>
  </si>
  <si>
    <t>કાઇન્ડ સન્માન</t>
  </si>
  <si>
    <t>ક્રેડિટ નોંધમાંથી તમે ક્રેડિટ નોટ બનાવી શકતા નથી. માફ કરશો</t>
  </si>
  <si>
    <t>કૉપિ કરો</t>
  </si>
  <si>
    <t>ભરતિયું ભાષા બદલો</t>
  </si>
  <si>
    <t>REVIZYON</t>
  </si>
  <si>
    <t>KREDI NOTE</t>
  </si>
  <si>
    <t>Non kontak</t>
  </si>
  <si>
    <t>VAT Non</t>
  </si>
  <si>
    <t>Telefòn selilè</t>
  </si>
  <si>
    <t>Kont labank</t>
  </si>
  <si>
    <t>Kliyan Non</t>
  </si>
  <si>
    <t>Fakti Non</t>
  </si>
  <si>
    <t>Kredi nòt pa gen okenn</t>
  </si>
  <si>
    <t>Fakti dat</t>
  </si>
  <si>
    <t>Dat pou renmet</t>
  </si>
  <si>
    <t>Atik</t>
  </si>
  <si>
    <t>Deskripsyon</t>
  </si>
  <si>
    <t>Kantite</t>
  </si>
  <si>
    <t>Inite</t>
  </si>
  <si>
    <t>Pri</t>
  </si>
  <si>
    <t>Rabè</t>
  </si>
  <si>
    <t>Kantite lajan</t>
  </si>
  <si>
    <t>Total kantite lajan</t>
  </si>
  <si>
    <t>Enfòmasyon peman</t>
  </si>
  <si>
    <t>Bas baz</t>
  </si>
  <si>
    <t>Awondi</t>
  </si>
  <si>
    <t>Kliyan rechèch</t>
  </si>
  <si>
    <t>Atik rechèch</t>
  </si>
  <si>
    <t>Kliyan</t>
  </si>
  <si>
    <t>De mwen</t>
  </si>
  <si>
    <t>Nouvo bòdwo</t>
  </si>
  <si>
    <t>Voye ak Outlook</t>
  </si>
  <si>
    <t>Kredi nòt</t>
  </si>
  <si>
    <t>Kliyan pa gen okenn</t>
  </si>
  <si>
    <t>adrès 1</t>
  </si>
  <si>
    <t>Adrès 2</t>
  </si>
  <si>
    <t>Post non</t>
  </si>
  <si>
    <t>Mete</t>
  </si>
  <si>
    <t>Moun pou kontakte</t>
  </si>
  <si>
    <t>Imèl</t>
  </si>
  <si>
    <t>Akòz jou</t>
  </si>
  <si>
    <t>Atik pa gen okenn</t>
  </si>
  <si>
    <t>Atik rabè</t>
  </si>
  <si>
    <t>Konpayi non</t>
  </si>
  <si>
    <t>VAT pa gen okenn</t>
  </si>
  <si>
    <t>Lòt konpayi info</t>
  </si>
  <si>
    <t>Adrès</t>
  </si>
  <si>
    <t>Kont pa gen okenn</t>
  </si>
  <si>
    <t>Lajan</t>
  </si>
  <si>
    <t>Rapèl tèks</t>
  </si>
  <si>
    <t>Konpayi</t>
  </si>
  <si>
    <t>Si ou pa peye nan tan, nou pral satisfer ou. Seryezman!</t>
  </si>
  <si>
    <t>Lang</t>
  </si>
  <si>
    <t>Peyi</t>
  </si>
  <si>
    <t>Sa a se fakti achiv ak fèmen. Klike sou nouvo bòdwo</t>
  </si>
  <si>
    <t>Ou dwe voye oswa sove kòm PDF anvan ou kreye nouvo fakti</t>
  </si>
  <si>
    <t>Liy atik ki klè?</t>
  </si>
  <si>
    <t>Fakti a pral fèmen pou koreksyon. Ok pou ou?</t>
  </si>
  <si>
    <t>Te kapab sove PDF. Padon ...</t>
  </si>
  <si>
    <t>egziste.</t>
  </si>
  <si>
    <t>Kliyan pa gen okenn kontak imel anrejistre. Abòf</t>
  </si>
  <si>
    <t>Nimewo envizib</t>
  </si>
  <si>
    <t>soti nan</t>
  </si>
  <si>
    <t>Fakti tache.</t>
  </si>
  <si>
    <t>Konsyantizasyon kalite</t>
  </si>
  <si>
    <t>Ou pa ka kreye nòt kredi ki soti nan yon nòt kredi. Padon.</t>
  </si>
  <si>
    <t>Chanje fakti lang</t>
  </si>
  <si>
    <t>GASKIYA</t>
  </si>
  <si>
    <t>Sunan tuntuɓa</t>
  </si>
  <si>
    <t>VAT A'a</t>
  </si>
  <si>
    <t>Wayar salula</t>
  </si>
  <si>
    <t>Asusun bank</t>
  </si>
  <si>
    <t>Abokin ciniki Ba</t>
  </si>
  <si>
    <t>Invoice A'a</t>
  </si>
  <si>
    <t>Bayanan bashi ba</t>
  </si>
  <si>
    <t>Lambar farashi</t>
  </si>
  <si>
    <t>Kwanan lokaci</t>
  </si>
  <si>
    <t>Mataki na ashirin</t>
  </si>
  <si>
    <t>Bayani</t>
  </si>
  <si>
    <t>Yawan</t>
  </si>
  <si>
    <t>Ƙungiya</t>
  </si>
  <si>
    <t>Farashin</t>
  </si>
  <si>
    <t>Dama</t>
  </si>
  <si>
    <t>Adadin</t>
  </si>
  <si>
    <t>Jimla</t>
  </si>
  <si>
    <t>Biyan kuɗi</t>
  </si>
  <si>
    <t>Vat tushe</t>
  </si>
  <si>
    <t>Zagaye</t>
  </si>
  <si>
    <t>Binciken abokan ciniki</t>
  </si>
  <si>
    <t>Mataki na bincike</t>
  </si>
  <si>
    <t>KO</t>
  </si>
  <si>
    <t>Abokan ciniki</t>
  </si>
  <si>
    <t>Akai na</t>
  </si>
  <si>
    <t>Binciken</t>
  </si>
  <si>
    <t>Sabuwar Sayarwa</t>
  </si>
  <si>
    <t>Aika tare da Outlook</t>
  </si>
  <si>
    <t>Ajiye PDF</t>
  </si>
  <si>
    <t>Bayanin bashi</t>
  </si>
  <si>
    <t>Abokin ciniki ba</t>
  </si>
  <si>
    <t>Adireshin 1</t>
  </si>
  <si>
    <t>Adireshin 2</t>
  </si>
  <si>
    <t>Baza a asali</t>
  </si>
  <si>
    <t>Wuri</t>
  </si>
  <si>
    <t>Mai lamba</t>
  </si>
  <si>
    <t>Imel</t>
  </si>
  <si>
    <t>Saboda kwanaki</t>
  </si>
  <si>
    <t>Mataki na ashirin da</t>
  </si>
  <si>
    <t>Mataki na asali</t>
  </si>
  <si>
    <t>Sunan kamfanin</t>
  </si>
  <si>
    <t>VAT ba</t>
  </si>
  <si>
    <t>Ƙarin bayani na kamfanin</t>
  </si>
  <si>
    <t>Adireshin</t>
  </si>
  <si>
    <t>Babu asusun</t>
  </si>
  <si>
    <t>Kudin</t>
  </si>
  <si>
    <t>Rubutun mai tuni</t>
  </si>
  <si>
    <t>Kamfanin</t>
  </si>
  <si>
    <t>Idan ba ku biyan kuɗi a lokaci ba, za mu yi muku lakabi. Mai mahimmanci!</t>
  </si>
  <si>
    <t>Harshe</t>
  </si>
  <si>
    <t>Ƙasar</t>
  </si>
  <si>
    <t>Wannan takarda an ajiye shi kuma an kulle. Danna Sabuwar Sayarwa</t>
  </si>
  <si>
    <t>Dole ne ku aika ko ajiye matsayin PDF kafin ƙirƙirar sabon takarda</t>
  </si>
  <si>
    <t>Cire bayanan layi?</t>
  </si>
  <si>
    <t>Daftarin za a kulle don gyarawa. Ok a gare ku?</t>
  </si>
  <si>
    <t>Can'nt ajiye PDF. Yi haƙuri ...</t>
  </si>
  <si>
    <t>akwai.</t>
  </si>
  <si>
    <t>Abokin ciniki ba shi da adireshin email addres. Aborting</t>
  </si>
  <si>
    <t>Lambar kuɗi</t>
  </si>
  <si>
    <t>daga</t>
  </si>
  <si>
    <t>Ƙididdiga a haɗe.</t>
  </si>
  <si>
    <t>Gaisuwan alheri</t>
  </si>
  <si>
    <t>Ba za ku iya ƙirƙirar bayanin bashi daga bayanin kula bashi ba. Yi haƙuri.</t>
  </si>
  <si>
    <t>Canza harshe daftarin</t>
  </si>
  <si>
    <t>चालान</t>
  </si>
  <si>
    <t>क्रेडिट नोट</t>
  </si>
  <si>
    <t>संपर्क नाम</t>
  </si>
  <si>
    <t>वैट नहीं</t>
  </si>
  <si>
    <t>सेल फोन</t>
  </si>
  <si>
    <t>बैंक खाता</t>
  </si>
  <si>
    <t>ग्राहक संख्या</t>
  </si>
  <si>
    <t>चालान नंबर</t>
  </si>
  <si>
    <t>क्रेडिट नोट नंबर</t>
  </si>
  <si>
    <t>चालान की तारीख</t>
  </si>
  <si>
    <t>नियत तारीख</t>
  </si>
  <si>
    <t>लेख</t>
  </si>
  <si>
    <t>विवरण</t>
  </si>
  <si>
    <t>मात्रा</t>
  </si>
  <si>
    <t>इकाई</t>
  </si>
  <si>
    <t>मूल्य</t>
  </si>
  <si>
    <t>छूट</t>
  </si>
  <si>
    <t>रकम</t>
  </si>
  <si>
    <t>वैट</t>
  </si>
  <si>
    <t>कुल रकम</t>
  </si>
  <si>
    <t>जाल</t>
  </si>
  <si>
    <t>भुगतान की जानकारी</t>
  </si>
  <si>
    <t>वैट आधार</t>
  </si>
  <si>
    <t>गोलाई</t>
  </si>
  <si>
    <t>ग्राहक खोज</t>
  </si>
  <si>
    <t>लेख खोज</t>
  </si>
  <si>
    <t>ठीक</t>
  </si>
  <si>
    <t>ग्राहकों</t>
  </si>
  <si>
    <t>सामग्री</t>
  </si>
  <si>
    <t>मेरे बारे में</t>
  </si>
  <si>
    <t>खोज</t>
  </si>
  <si>
    <t>नया चालान</t>
  </si>
  <si>
    <t>आउटलुक के साथ भेजें</t>
  </si>
  <si>
    <t>पीडीएफ सहेजें</t>
  </si>
  <si>
    <t>पता 1</t>
  </si>
  <si>
    <t>पता द्वितीय</t>
  </si>
  <si>
    <t>पोस्ट नं</t>
  </si>
  <si>
    <t>जगह</t>
  </si>
  <si>
    <t>संपर्क सूत्र</t>
  </si>
  <si>
    <t>ईमेल</t>
  </si>
  <si>
    <t>नियत दिनों</t>
  </si>
  <si>
    <t>लेख कोई</t>
  </si>
  <si>
    <t>वैट%</t>
  </si>
  <si>
    <t>अनुच्छेद छूट</t>
  </si>
  <si>
    <t>कंपनी का नाम</t>
  </si>
  <si>
    <t>अतिरिक्त कंपनी की जानकारी</t>
  </si>
  <si>
    <t>पता</t>
  </si>
  <si>
    <t>खाता क्रमांक</t>
  </si>
  <si>
    <t>मुद्रा</t>
  </si>
  <si>
    <t>अनुस्मारक पाठ</t>
  </si>
  <si>
    <t>कंपनी</t>
  </si>
  <si>
    <t>यदि आप समय पर भुगतान न करते हैं, तो हम आपको गुदगुदी करेंगे। गंभीरता से!</t>
  </si>
  <si>
    <t>भाषा</t>
  </si>
  <si>
    <t>देश</t>
  </si>
  <si>
    <t>यह चालान संग्रहित और लॉक किया गया है नया चालान पर क्लिक करें</t>
  </si>
  <si>
    <t>नया चालान बनाने से पहले आपको पीडीएफ के रूप में भेजना होगा या सहेजना होगा</t>
  </si>
  <si>
    <t>लेख पंक्ति साफ़ करें?</t>
  </si>
  <si>
    <t>इनवॉइस को संपादन के लिए लॉक कर दिया जाएगा तुम्हारे लिये ठीक है?</t>
  </si>
  <si>
    <t>पीडीएफ को बचा सकता है माफ़ कीजिये...</t>
  </si>
  <si>
    <t>मौजूद।</t>
  </si>
  <si>
    <t>ग्राहक के पास पंजीकृत कोई ईमेल पता नहीं है निरस्त</t>
  </si>
  <si>
    <t>बीजक संख्या</t>
  </si>
  <si>
    <t>से</t>
  </si>
  <si>
    <t>चालान संलग्न।</t>
  </si>
  <si>
    <t>सधन्यवाद</t>
  </si>
  <si>
    <t>आप एक क्रेडिट नोट से क्रेडिट नोट नहीं बना सकते माफ़ कीजिये।</t>
  </si>
  <si>
    <t>कॉपी</t>
  </si>
  <si>
    <t>चालान भाषा बदलें</t>
  </si>
  <si>
    <t>SZÁMLA</t>
  </si>
  <si>
    <t>JÓVÁÍRÁS</t>
  </si>
  <si>
    <t>Kapcsolatfelvétel neve</t>
  </si>
  <si>
    <t>ÁFA nélkül</t>
  </si>
  <si>
    <t>bankszámla</t>
  </si>
  <si>
    <t>Ügyfélszám</t>
  </si>
  <si>
    <t>Nincs számla</t>
  </si>
  <si>
    <t>Hiteljegyzetszám</t>
  </si>
  <si>
    <t>Számla kiállítási dátuma</t>
  </si>
  <si>
    <t>Esedékesség</t>
  </si>
  <si>
    <t>Cikk</t>
  </si>
  <si>
    <t>Leírás</t>
  </si>
  <si>
    <t>Mennyiség</t>
  </si>
  <si>
    <t>Egység</t>
  </si>
  <si>
    <t>Ár</t>
  </si>
  <si>
    <t>Kedvezmény</t>
  </si>
  <si>
    <t>Összeg</t>
  </si>
  <si>
    <t>áfa</t>
  </si>
  <si>
    <t>Teljes összeg</t>
  </si>
  <si>
    <t>Háló</t>
  </si>
  <si>
    <t>Fizetési információ</t>
  </si>
  <si>
    <t>Vám alapon</t>
  </si>
  <si>
    <t>kerekítés</t>
  </si>
  <si>
    <t>Ügyfél keresés</t>
  </si>
  <si>
    <t>Cikk keresés</t>
  </si>
  <si>
    <t>rendben</t>
  </si>
  <si>
    <t>Az ügyfelek</t>
  </si>
  <si>
    <t>Cikkek</t>
  </si>
  <si>
    <t>Rólam</t>
  </si>
  <si>
    <t>Keresés</t>
  </si>
  <si>
    <t>Új számla</t>
  </si>
  <si>
    <t>Küldés Outlook-kal</t>
  </si>
  <si>
    <t>PDF mentése</t>
  </si>
  <si>
    <t>Jóváírás</t>
  </si>
  <si>
    <t>Cím 1</t>
  </si>
  <si>
    <t>cím 2</t>
  </si>
  <si>
    <t>Post nincs</t>
  </si>
  <si>
    <t>Hely</t>
  </si>
  <si>
    <t>Kapcsolattartó</t>
  </si>
  <si>
    <t>Esedékes napok</t>
  </si>
  <si>
    <t>Cikkszám</t>
  </si>
  <si>
    <t>ÁFA %</t>
  </si>
  <si>
    <t>Cikk kedvezmény</t>
  </si>
  <si>
    <t>Cégnév</t>
  </si>
  <si>
    <t>További céginformáció</t>
  </si>
  <si>
    <t>Cím</t>
  </si>
  <si>
    <t>Számlaszám</t>
  </si>
  <si>
    <t>Emlékeztető szöveg</t>
  </si>
  <si>
    <t>Vállalat</t>
  </si>
  <si>
    <t>Ha nem fizetsz időben, akkor csiklandozunk. Komolyan!</t>
  </si>
  <si>
    <t>Nyelv</t>
  </si>
  <si>
    <t>Ország</t>
  </si>
  <si>
    <t>Ez a számla archiválva és lezárva. Kattintson az Új számla gombra</t>
  </si>
  <si>
    <t>Új számla létrehozása előtt PDF formátumban kell elküldeni vagy menteni</t>
  </si>
  <si>
    <t>Tiszta cikkvonalak?</t>
  </si>
  <si>
    <t>A számla zárolásra kerül szerkesztésre. Oké neked?</t>
  </si>
  <si>
    <t>Nem sikerült menteni a PDF formátumot. Sajnálom...</t>
  </si>
  <si>
    <t>létezik.</t>
  </si>
  <si>
    <t>Az Ügyfélnek nincsenek regisztrált e-mail címek. megszakítása</t>
  </si>
  <si>
    <t>tól től</t>
  </si>
  <si>
    <t>Számla csatolva.</t>
  </si>
  <si>
    <t>Üdvözlettel</t>
  </si>
  <si>
    <t>Nem hozhat létre hiteljegyet a hiteljegyzékből. Sajnálom.</t>
  </si>
  <si>
    <t>MÁSOLAT</t>
  </si>
  <si>
    <t>Számlázási nyelv megváltoztatása</t>
  </si>
  <si>
    <t>FJÁRFESTING</t>
  </si>
  <si>
    <t>INNEIGNARNÓTU</t>
  </si>
  <si>
    <t>Nafn tengiliðar</t>
  </si>
  <si>
    <t>VSK nr</t>
  </si>
  <si>
    <t>Farsími</t>
  </si>
  <si>
    <t>bankareikning</t>
  </si>
  <si>
    <t>Viðskiptavinur nr</t>
  </si>
  <si>
    <t>Reikningsnúmer nr</t>
  </si>
  <si>
    <t>Lánshæfismat nr</t>
  </si>
  <si>
    <t>Dagsetning reiknings</t>
  </si>
  <si>
    <t>Gjalddagi</t>
  </si>
  <si>
    <t>Gr</t>
  </si>
  <si>
    <t>Lýsing</t>
  </si>
  <si>
    <t>Magn</t>
  </si>
  <si>
    <t>Eining</t>
  </si>
  <si>
    <t>Verð</t>
  </si>
  <si>
    <t>Afsláttur</t>
  </si>
  <si>
    <t>VSK</t>
  </si>
  <si>
    <t>Heildarupphæð</t>
  </si>
  <si>
    <t>greiðsluupplýsingar</t>
  </si>
  <si>
    <t>Vat grundvöllur</t>
  </si>
  <si>
    <t>Afrennsli</t>
  </si>
  <si>
    <t>Viðskiptavinur leit</t>
  </si>
  <si>
    <t>Greinar leit</t>
  </si>
  <si>
    <t>Allt í lagi</t>
  </si>
  <si>
    <t>Viðskiptavinir</t>
  </si>
  <si>
    <t>Greinar</t>
  </si>
  <si>
    <t>Um mig</t>
  </si>
  <si>
    <t>Leita</t>
  </si>
  <si>
    <t>Nýtt innheimtuseðill</t>
  </si>
  <si>
    <t>Senda með Outlook</t>
  </si>
  <si>
    <t>Vista PDF</t>
  </si>
  <si>
    <t>Inneignarnótu</t>
  </si>
  <si>
    <t>heimilisfang 1</t>
  </si>
  <si>
    <t>Heimilisfang 2</t>
  </si>
  <si>
    <t>Póstur nr</t>
  </si>
  <si>
    <t>Staður</t>
  </si>
  <si>
    <t>Tengiliður</t>
  </si>
  <si>
    <t>Vegna daga</t>
  </si>
  <si>
    <t>VSK%</t>
  </si>
  <si>
    <t>Nafn fyrirtækis</t>
  </si>
  <si>
    <t>Viðbótarupplýsingar um fyrirtæki</t>
  </si>
  <si>
    <t>Heimilisfang</t>
  </si>
  <si>
    <t>Reikningur nr</t>
  </si>
  <si>
    <t>Gjaldmiðill</t>
  </si>
  <si>
    <t>Áminningartexta</t>
  </si>
  <si>
    <t>Fyrirtæki</t>
  </si>
  <si>
    <t>Ef þú borgar ekki í tíma, munum við kæla þig. Alvarlega!</t>
  </si>
  <si>
    <t>Tungumál</t>
  </si>
  <si>
    <t>Þessi reikningur er geymd og læst. Smelltu á nýja reikning</t>
  </si>
  <si>
    <t>Þú verður að senda eða vista sem PDF áður en þú stofnar nýjan reikning</t>
  </si>
  <si>
    <t>Hreinsa greinarlínur?</t>
  </si>
  <si>
    <t>Reikningurinn verður læstur til að breyta. Allt í lagi fyrir þig?</t>
  </si>
  <si>
    <t>Gat ekki vistað PDF. Því miður ...</t>
  </si>
  <si>
    <t>er til staðar.</t>
  </si>
  <si>
    <t>Viðskiptavinur hefur ekki skráð tölvupóstföng. Afsal</t>
  </si>
  <si>
    <t>Reikningsnúmer</t>
  </si>
  <si>
    <t>frá</t>
  </si>
  <si>
    <t>Reikningur fylgir.</t>
  </si>
  <si>
    <t>Kærar kveðjur</t>
  </si>
  <si>
    <t>Þú getur ekki búið til lánshóp frá kreditkorti. Því miður.</t>
  </si>
  <si>
    <t>Breyta reiknings tungumáli</t>
  </si>
  <si>
    <t>OBI</t>
  </si>
  <si>
    <t>AKWỤKWỌ AKWỤKWỌ</t>
  </si>
  <si>
    <t>Aha aha</t>
  </si>
  <si>
    <t>VAT Mba</t>
  </si>
  <si>
    <t>Ekwentị</t>
  </si>
  <si>
    <t>Akaụntụ Bank</t>
  </si>
  <si>
    <t>Onye Ahịa</t>
  </si>
  <si>
    <t>Onyonye Mba</t>
  </si>
  <si>
    <t>Ihe nchoputa amaghi</t>
  </si>
  <si>
    <t>Ụbọchị ezitere</t>
  </si>
  <si>
    <t>Oge ngwụcha</t>
  </si>
  <si>
    <t>Nkeji edemede</t>
  </si>
  <si>
    <t>Nkọwa</t>
  </si>
  <si>
    <t>Ọnụ ọgụgụ</t>
  </si>
  <si>
    <t>Otu</t>
  </si>
  <si>
    <t>Ahịa</t>
  </si>
  <si>
    <t>Ego</t>
  </si>
  <si>
    <t>Ọnụ</t>
  </si>
  <si>
    <t>Mkpokọta ọnụego</t>
  </si>
  <si>
    <t>Ịkwụ ụgwọ ego</t>
  </si>
  <si>
    <t>Vat ndabere</t>
  </si>
  <si>
    <t>Na-echegharị</t>
  </si>
  <si>
    <t>Nyocha ndị ahịa</t>
  </si>
  <si>
    <t>Nchọta ihe</t>
  </si>
  <si>
    <t>Ọ DỊ MMA</t>
  </si>
  <si>
    <t>Isiokwu</t>
  </si>
  <si>
    <t>Gbasara m</t>
  </si>
  <si>
    <t>Chọọ</t>
  </si>
  <si>
    <t>Ndenye ọhụrụ</t>
  </si>
  <si>
    <t>Zipu Outlook</t>
  </si>
  <si>
    <t>Zọpụta PDF</t>
  </si>
  <si>
    <t>Ihe ndekọ ego</t>
  </si>
  <si>
    <t>Onye ahịa enweghị</t>
  </si>
  <si>
    <t>Adreesị 1</t>
  </si>
  <si>
    <t>Adreesị 2</t>
  </si>
  <si>
    <t>Bubata ọ dịghị</t>
  </si>
  <si>
    <t>Ebe</t>
  </si>
  <si>
    <t>Onye Mkpọtụrụ</t>
  </si>
  <si>
    <t>Kwa ụbọchị</t>
  </si>
  <si>
    <t>Aha Ụlọ Ọrụ</t>
  </si>
  <si>
    <t>VAT mba</t>
  </si>
  <si>
    <t>Ama ozi ụlọ ọrụ ọzọ</t>
  </si>
  <si>
    <t>Adreesị</t>
  </si>
  <si>
    <t>Akaụntụ ọghi</t>
  </si>
  <si>
    <t>Cheta ederede</t>
  </si>
  <si>
    <t>Ụlọ ọrụ</t>
  </si>
  <si>
    <t>Ọ bụrụ na ị naghị akwụ ụgwọ n'oge, anyị ga-eche gị ọnụ. Iche!</t>
  </si>
  <si>
    <t>Asụsụ</t>
  </si>
  <si>
    <t>Mba</t>
  </si>
  <si>
    <t>A na-edebe akwụkwọ ego a ma kpochie ya. Pịa New Devoice</t>
  </si>
  <si>
    <t>Ị ga-eziga ma ọ bụ chekwaa PDF tupu ịmepụta akwụkwọ ọhụrụ</t>
  </si>
  <si>
    <t>Ihe ederede doro anya?</t>
  </si>
  <si>
    <t>A ga-ekpochi akwụkwọ ọnụahịa maka edezi. Ọ dị mma maka gị?</t>
  </si>
  <si>
    <t>Can'nt zọpụta PDF. Ndo ...</t>
  </si>
  <si>
    <t>dị.</t>
  </si>
  <si>
    <t>Onye ahịa enweghi edebanye aha email. Aborting</t>
  </si>
  <si>
    <t>Nọmba ọnụahịa</t>
  </si>
  <si>
    <t>site</t>
  </si>
  <si>
    <t>Ejiri ọnụahịa.</t>
  </si>
  <si>
    <t>Ezi echiche</t>
  </si>
  <si>
    <t>I nweghi ike ịmepụta akwukwo n'aka n'aka akwukwo ego. Ndo.</t>
  </si>
  <si>
    <t>MGBE</t>
  </si>
  <si>
    <t>Gbanwee akwụkwọ ọnụahịa</t>
  </si>
  <si>
    <t>FAKTUR</t>
  </si>
  <si>
    <t>NOTA KREDIT</t>
  </si>
  <si>
    <t>Nama Kontak</t>
  </si>
  <si>
    <t>PPN No</t>
  </si>
  <si>
    <t>Telepon selular</t>
  </si>
  <si>
    <t>akun bank</t>
  </si>
  <si>
    <t>Nomor pelanggan</t>
  </si>
  <si>
    <t>Nomor faktur</t>
  </si>
  <si>
    <t>Catatan kredit no</t>
  </si>
  <si>
    <t>Tanggal faktur</t>
  </si>
  <si>
    <t>Batas tanggal terakhir</t>
  </si>
  <si>
    <t>Deskripsi</t>
  </si>
  <si>
    <t>Kuantitas</t>
  </si>
  <si>
    <t>Satuan</t>
  </si>
  <si>
    <t>Harga</t>
  </si>
  <si>
    <t>Diskon</t>
  </si>
  <si>
    <t>Jumlah</t>
  </si>
  <si>
    <t>TONG</t>
  </si>
  <si>
    <t>Jumlah total</t>
  </si>
  <si>
    <t>Bersih</t>
  </si>
  <si>
    <t>informasi pembayaran</t>
  </si>
  <si>
    <t>Dasar pp</t>
  </si>
  <si>
    <t>Pembulatan</t>
  </si>
  <si>
    <t>Pencarian pelanggan</t>
  </si>
  <si>
    <t>Pencarian artikel</t>
  </si>
  <si>
    <t>baik</t>
  </si>
  <si>
    <t>Pelanggan</t>
  </si>
  <si>
    <t>Tentang saya</t>
  </si>
  <si>
    <t>Pencarian</t>
  </si>
  <si>
    <t>Faktur baru</t>
  </si>
  <si>
    <t>Kirim dengan Outlook</t>
  </si>
  <si>
    <t>Simpan PDF</t>
  </si>
  <si>
    <t>Nota kredit</t>
  </si>
  <si>
    <t>Alamat 1</t>
  </si>
  <si>
    <t>alamat 2</t>
  </si>
  <si>
    <t>Posting no</t>
  </si>
  <si>
    <t>Tempat</t>
  </si>
  <si>
    <t>Orang yang dapat dihubungi</t>
  </si>
  <si>
    <t>Berhari-hari</t>
  </si>
  <si>
    <t>Pasal no</t>
  </si>
  <si>
    <t>PPN%</t>
  </si>
  <si>
    <t>Diskon artikel</t>
  </si>
  <si>
    <t>Nama Perusahaan</t>
  </si>
  <si>
    <t>PPN no</t>
  </si>
  <si>
    <t>Info perusahaan tambahan</t>
  </si>
  <si>
    <t>Alamat</t>
  </si>
  <si>
    <t>No rekening</t>
  </si>
  <si>
    <t>Mata uang</t>
  </si>
  <si>
    <t>Teks pengingat</t>
  </si>
  <si>
    <t>Perusahaan</t>
  </si>
  <si>
    <t>Jika Anda tidak membayar tepat waktu, kami akan menggelitik Anda. Serius!</t>
  </si>
  <si>
    <t>Bahasa</t>
  </si>
  <si>
    <t>Negara</t>
  </si>
  <si>
    <t>Faktur ini diarsipkan dan dikunci. Klik Faktur Baru</t>
  </si>
  <si>
    <t>Anda harus mengirim atau menyimpan sebagai PDF sebelum membuat faktur baru</t>
  </si>
  <si>
    <t>Hapus baris artikel?</t>
  </si>
  <si>
    <t>Faktur akan dikunci untuk diedit. Baik untukmu</t>
  </si>
  <si>
    <t>Tidak bisa menyimpan PDF Maaf...</t>
  </si>
  <si>
    <t>ada</t>
  </si>
  <si>
    <t>Pelanggan tidak memiliki adder email yang terdaftar. Aborting</t>
  </si>
  <si>
    <t>dari</t>
  </si>
  <si>
    <t>Faktur terlampir</t>
  </si>
  <si>
    <t>Salam</t>
  </si>
  <si>
    <t>Anda tidak dapat membuat catatan kredit dari catatan kredit. Maaf.</t>
  </si>
  <si>
    <t>SALINAN</t>
  </si>
  <si>
    <t>Ubah bahasa faktur</t>
  </si>
  <si>
    <t>NÓTA CREIDMHEASA</t>
  </si>
  <si>
    <t>Ainm an Teagmhálaí</t>
  </si>
  <si>
    <t>Uimh. CBL</t>
  </si>
  <si>
    <t>Fón póca</t>
  </si>
  <si>
    <t>cuntas bainc</t>
  </si>
  <si>
    <t>Uimh. Chustaiméara</t>
  </si>
  <si>
    <t>Sonrasc Uimh</t>
  </si>
  <si>
    <t>Nóta creidmheasa uimh</t>
  </si>
  <si>
    <t>Dáta sonraisc</t>
  </si>
  <si>
    <t>Dáta dlite</t>
  </si>
  <si>
    <t>Airteagal</t>
  </si>
  <si>
    <t>Cur síos</t>
  </si>
  <si>
    <t>Cainníocht</t>
  </si>
  <si>
    <t>Aonad</t>
  </si>
  <si>
    <t>Praghas</t>
  </si>
  <si>
    <t>Lascaine</t>
  </si>
  <si>
    <t>Méid</t>
  </si>
  <si>
    <t>CBL</t>
  </si>
  <si>
    <t>Iomlán</t>
  </si>
  <si>
    <t>Glan</t>
  </si>
  <si>
    <t>Faisnéis íocaíochta</t>
  </si>
  <si>
    <t>Bunús na Vatacáine</t>
  </si>
  <si>
    <t>Cruinniú</t>
  </si>
  <si>
    <t>Cuardach do chustaiméirí</t>
  </si>
  <si>
    <t>Airteagal cuardaigh</t>
  </si>
  <si>
    <t>Custaiméirí</t>
  </si>
  <si>
    <t>Airteagail</t>
  </si>
  <si>
    <t>Mar gheall orm</t>
  </si>
  <si>
    <t>Cuardaigh</t>
  </si>
  <si>
    <t>Sonrasc Nua</t>
  </si>
  <si>
    <t>Seol le Outlook</t>
  </si>
  <si>
    <t>Sábháil PDF</t>
  </si>
  <si>
    <t>NÓTA creidmheasa</t>
  </si>
  <si>
    <t>Uimh</t>
  </si>
  <si>
    <t>Seoladh 1</t>
  </si>
  <si>
    <t>Seoladh 2</t>
  </si>
  <si>
    <t>Post Uimh</t>
  </si>
  <si>
    <t>Áit</t>
  </si>
  <si>
    <t>Duine teagmhála</t>
  </si>
  <si>
    <t>Ríomhphost</t>
  </si>
  <si>
    <t>Laethanta dlite</t>
  </si>
  <si>
    <t>Airteagal uimh</t>
  </si>
  <si>
    <t>CBL%</t>
  </si>
  <si>
    <t>Lascaine Airteagal</t>
  </si>
  <si>
    <t>Ainm na Cuideachta</t>
  </si>
  <si>
    <t>CBL uimh</t>
  </si>
  <si>
    <t>Eolas cuideachta breise</t>
  </si>
  <si>
    <t>Seoladh</t>
  </si>
  <si>
    <t>Airgeadra</t>
  </si>
  <si>
    <t>Téacs meabhrúcháin</t>
  </si>
  <si>
    <t>Cuideachta</t>
  </si>
  <si>
    <t>Mura íocann tú in am, cuirfimid ticle ort. Dáiríre!</t>
  </si>
  <si>
    <t>Teanga</t>
  </si>
  <si>
    <t>Tír</t>
  </si>
  <si>
    <t>Tá an sonrasc seo i gcartlann agus faoi ghlas. Cliceáil Nua Sonrasc</t>
  </si>
  <si>
    <t>Caithfidh tú a sheoladh nó a shábháil mar PDF sula ndéantar sonrasc nua a chruthú</t>
  </si>
  <si>
    <t>Línte soiléire airteagal?</t>
  </si>
  <si>
    <t>Beidh an sonrasc faoi ghlas le haghaidh eagarthóireachta. OK ar do shon?</t>
  </si>
  <si>
    <t>Níorbh fhéidir PDF a shábháil. Tá brón orm ...</t>
  </si>
  <si>
    <t>ann.</t>
  </si>
  <si>
    <t>Níl aon bhreiseán cláraithe ag an gcustaiméir. Ag maireachtáil</t>
  </si>
  <si>
    <t>Uimhir sonrasc</t>
  </si>
  <si>
    <t>ó</t>
  </si>
  <si>
    <t>Sonraisc ceangailte.</t>
  </si>
  <si>
    <t>Mise le meas</t>
  </si>
  <si>
    <t>Ní féidir leat nóta creidmheasa a chruthú ó nóta creidmheasa. Tá brón orm.</t>
  </si>
  <si>
    <t>COPI</t>
  </si>
  <si>
    <t>Athraigh an teanga sonraisc</t>
  </si>
  <si>
    <t>請求書</t>
  </si>
  <si>
    <t>クレジットメモ</t>
  </si>
  <si>
    <t>連絡先</t>
  </si>
  <si>
    <t>付加価値税登録番号</t>
  </si>
  <si>
    <t>携帯電話</t>
  </si>
  <si>
    <t>銀行口座</t>
  </si>
  <si>
    <t>顧客番号</t>
  </si>
  <si>
    <t>請求書番号</t>
  </si>
  <si>
    <t>請求書の日付</t>
  </si>
  <si>
    <t>期日</t>
  </si>
  <si>
    <t>記事</t>
  </si>
  <si>
    <t>説明</t>
  </si>
  <si>
    <t>量</t>
  </si>
  <si>
    <t>単位</t>
  </si>
  <si>
    <t>価格</t>
  </si>
  <si>
    <t>ディスカウント</t>
  </si>
  <si>
    <t>バット</t>
  </si>
  <si>
    <t>合計金額</t>
  </si>
  <si>
    <t>ネット</t>
  </si>
  <si>
    <t>支払い情報</t>
  </si>
  <si>
    <t>バットベース</t>
  </si>
  <si>
    <t>丸め</t>
  </si>
  <si>
    <t>顧客の検索</t>
  </si>
  <si>
    <t>記事の検索</t>
  </si>
  <si>
    <t>[OK]</t>
  </si>
  <si>
    <t>顧客</t>
  </si>
  <si>
    <t>私について</t>
  </si>
  <si>
    <t>サーチ</t>
  </si>
  <si>
    <t>新しい請求書</t>
  </si>
  <si>
    <t>Outlookで送信</t>
  </si>
  <si>
    <t>PDFを保存</t>
  </si>
  <si>
    <t>クレジットノート</t>
  </si>
  <si>
    <t>住所（1</t>
  </si>
  <si>
    <t>アドレス2</t>
  </si>
  <si>
    <t>ポストノー</t>
  </si>
  <si>
    <t>場所</t>
  </si>
  <si>
    <t>連絡窓口</t>
  </si>
  <si>
    <t>Eメール</t>
  </si>
  <si>
    <t>締め切り日</t>
  </si>
  <si>
    <t>品番なし</t>
  </si>
  <si>
    <t>VAT％</t>
  </si>
  <si>
    <t>記事割引</t>
  </si>
  <si>
    <t>会社名</t>
  </si>
  <si>
    <t>会社の追加情報</t>
  </si>
  <si>
    <t>住所</t>
  </si>
  <si>
    <t>アカウントなし</t>
  </si>
  <si>
    <t>通貨</t>
  </si>
  <si>
    <t>リマインダーテキスト</t>
  </si>
  <si>
    <t>会社</t>
  </si>
  <si>
    <t>時間内に支払いをしないと、私たちはあなたをくすぐります。真剣に！</t>
  </si>
  <si>
    <t>言語</t>
  </si>
  <si>
    <t>国</t>
  </si>
  <si>
    <t>この請求書はアーカイブされ、ロックされています。新規請求書をクリックします。</t>
  </si>
  <si>
    <t>新しい請求書を作成する前にPDFとして送信または保存する必要があります</t>
  </si>
  <si>
    <t>記事ラインをクリアしますか？</t>
  </si>
  <si>
    <t>請求書は編集のためにロックされます。あなたのために[OK？</t>
  </si>
  <si>
    <t>PDFを保存できませんでした。ごめんなさい...</t>
  </si>
  <si>
    <t>存在する。</t>
  </si>
  <si>
    <t>顧客には電子メールアドレスが登録されていません。中止する</t>
  </si>
  <si>
    <t>から</t>
  </si>
  <si>
    <t>請求書が添付されています。</t>
  </si>
  <si>
    <t>敬具</t>
  </si>
  <si>
    <t>クレジットノートからクレジットノートを登録することはできません。ごめんなさい。</t>
  </si>
  <si>
    <t>請求書言語を変更する</t>
  </si>
  <si>
    <t>CATETAN KREDIT</t>
  </si>
  <si>
    <t>Jeneng kontak</t>
  </si>
  <si>
    <t>Ponsel</t>
  </si>
  <si>
    <t>Ora Ana Anggota</t>
  </si>
  <si>
    <t>Cathetan kredit no</t>
  </si>
  <si>
    <t>Tanggal invoice</t>
  </si>
  <si>
    <t>Tanggal amarga</t>
  </si>
  <si>
    <t>Gambaran</t>
  </si>
  <si>
    <t>Rega</t>
  </si>
  <si>
    <t>PPN</t>
  </si>
  <si>
    <t>Total jumlah</t>
  </si>
  <si>
    <t>Informasi pembayaran</t>
  </si>
  <si>
    <t>Panelusuran pelanggan</t>
  </si>
  <si>
    <t>Panelusuran artikel</t>
  </si>
  <si>
    <t>Babaging kula</t>
  </si>
  <si>
    <t>Nggoleki</t>
  </si>
  <si>
    <t>Invoice anyar</t>
  </si>
  <si>
    <t>Kirim karo Outlook</t>
  </si>
  <si>
    <t>Simpen PDF</t>
  </si>
  <si>
    <t>Cathetan kredit</t>
  </si>
  <si>
    <t>Ora ana pelanggan</t>
  </si>
  <si>
    <t>Alamat 2</t>
  </si>
  <si>
    <t>Kirim ora</t>
  </si>
  <si>
    <t>Panggonan</t>
  </si>
  <si>
    <t>Kontak wong</t>
  </si>
  <si>
    <t>Amarga dina</t>
  </si>
  <si>
    <t>PPP%</t>
  </si>
  <si>
    <t>Artikel diskon</t>
  </si>
  <si>
    <t>Jeneng perusahaan</t>
  </si>
  <si>
    <t>Akun ora</t>
  </si>
  <si>
    <t>Pangeling teks</t>
  </si>
  <si>
    <t>Yen sampeyan ora mbayar wektu, sampeyan bakal nggatheli sampeyan. Akeh!</t>
  </si>
  <si>
    <t>Basa</t>
  </si>
  <si>
    <t>Invoice iki diarsipkan lan dikunci. Klik Invoice anyar</t>
  </si>
  <si>
    <t>Sampeyan kudu ngirim utawa simpen minangka PDF sadurunge nggawe invoice anyar</t>
  </si>
  <si>
    <t>Mbusak garis artikel?</t>
  </si>
  <si>
    <t>Invoice bakal dikunci kanggo nyunting. Apik kanggo sampeyan?</t>
  </si>
  <si>
    <t>Bisa nyimpen PDF. Ngapunten ...</t>
  </si>
  <si>
    <t>ana.</t>
  </si>
  <si>
    <t>Pelanggan ora duwe alamat email sing didaftar. Ngirim</t>
  </si>
  <si>
    <t>Nomer invoice</t>
  </si>
  <si>
    <t>saka</t>
  </si>
  <si>
    <t>Invoice ditempelake.</t>
  </si>
  <si>
    <t>Sampeyan ora bisa nggawe cathetan kredit saka cathetan kredit. Ngapunten.</t>
  </si>
  <si>
    <t>Ngganti tembung invoice</t>
  </si>
  <si>
    <t>ಕ್ರೆಡಿಟ್ ಸೂಚನೆ</t>
  </si>
  <si>
    <t>ಸಂಪರ್ಕಿಸುವ ಹೆಸರು</t>
  </si>
  <si>
    <t>ವ್ಯಾಟ್ ಇಲ್ಲ</t>
  </si>
  <si>
    <t>ಸೆಲ್ ಫೋನ್</t>
  </si>
  <si>
    <t>ಬ್ಯಾಂಕ್ ಖಾತೆ</t>
  </si>
  <si>
    <t>ಗ್ರಾಹಕ ಸಂಖ್ಯೆ</t>
  </si>
  <si>
    <t>ಸರಕುಪಟ್ಟಿ ಇಲ್ಲ</t>
  </si>
  <si>
    <t>ಕ್ರೆಡಿಟ್ ನೋಟ್ ನಂ</t>
  </si>
  <si>
    <t>ಸರಕುಪಟ್ಟಿ ದಿನಾಂಕ</t>
  </si>
  <si>
    <t>ದಿನಾಂಕದಂದು</t>
  </si>
  <si>
    <t>ಲೇಖನ</t>
  </si>
  <si>
    <t>ವಿವರಣೆ</t>
  </si>
  <si>
    <t>ಪ್ರಮಾಣ</t>
  </si>
  <si>
    <t>ಘಟಕ</t>
  </si>
  <si>
    <t>ಬೆಲೆ</t>
  </si>
  <si>
    <t>ರಿಯಾಯಿತಿ</t>
  </si>
  <si>
    <t>ಮೊತ್ತ</t>
  </si>
  <si>
    <t>ವ್ಯಾಟ್</t>
  </si>
  <si>
    <t>ಒಟ್ಟು ಮೊತ್ತ</t>
  </si>
  <si>
    <t>ನೆಟ್</t>
  </si>
  <si>
    <t>ಪಾವತಿ ಮಾಹಿತಿ</t>
  </si>
  <si>
    <t>ವ್ಯಾಟ್ ಆಧಾರ</t>
  </si>
  <si>
    <t>ಪೂರ್ಣಾಂಕವನ್ನು</t>
  </si>
  <si>
    <t>ಗ್ರಾಹಕ ಹುಡುಕಾಟ</t>
  </si>
  <si>
    <t>ಲೇಖನ ಹುಡುಕಾಟ</t>
  </si>
  <si>
    <t>ಸರಿ</t>
  </si>
  <si>
    <t>ಗ್ರಾಹಕರು</t>
  </si>
  <si>
    <t>ಲೇಖನಗಳು</t>
  </si>
  <si>
    <t>ನನ್ನ ಬಗ್ಗೆ</t>
  </si>
  <si>
    <t>ಹುಡುಕಿ</t>
  </si>
  <si>
    <t>ಹೊಸ ಸರಕುಪಟ್ಟಿ</t>
  </si>
  <si>
    <t>ಔಟ್ಲುಕ್ನೊಂದಿಗೆ ಕಳುಹಿಸಿ</t>
  </si>
  <si>
    <t>ಪಿಡಿಎಫ್ ಉಳಿಸಿ</t>
  </si>
  <si>
    <t>ಕ್ರೆಡಿಟ್ ಟಿಪ್ಪಣಿ</t>
  </si>
  <si>
    <t>ವಿಳಾಸ 1</t>
  </si>
  <si>
    <t>ವಿಳಾಸ 2</t>
  </si>
  <si>
    <t>ಪೋಸ್ಟ್ ಇಲ್ಲ</t>
  </si>
  <si>
    <t>ಸ್ಥಳ</t>
  </si>
  <si>
    <t>ಸಂಪರ್ಕ ವ್ಯಕ್ತಿ</t>
  </si>
  <si>
    <t>ಇಮೇಲ್</t>
  </si>
  <si>
    <t>ಕಾರಣ ದಿನಗಳು</t>
  </si>
  <si>
    <t>ಲೇಖನ ಸಂಖ್ಯೆ</t>
  </si>
  <si>
    <t>ವ್ಯಾಟ್%</t>
  </si>
  <si>
    <t>ಲೇಖನ ರಿಯಾಯಿತಿ</t>
  </si>
  <si>
    <t>ಸಂಸ್ಥೆಯ ಹೆಸರು</t>
  </si>
  <si>
    <t>ಹೆಚ್ಚುವರಿ ಕಂಪನಿ ಮಾಹಿತಿ</t>
  </si>
  <si>
    <t>ವಿಳಾಸ</t>
  </si>
  <si>
    <t>ಖಾತೆ ಸಂಖ್ಯೆ</t>
  </si>
  <si>
    <t>ಕರೆನ್ಸಿ</t>
  </si>
  <si>
    <t>ಜ್ಞಾಪನೆ ಪಠ್ಯ</t>
  </si>
  <si>
    <t>ಕಂಪನಿ</t>
  </si>
  <si>
    <t>ನೀವು ಸಮಯಕ್ಕೆ ಪಾವತಿಸದಿದ್ದರೆ, ನಾವು ನಿಮಗೆ ಟಿಕ್ಲ್ ಮಾಡುತ್ತೇವೆ. ಗಂಭೀರವಾಗಿ!</t>
  </si>
  <si>
    <t>ಭಾಷೆ</t>
  </si>
  <si>
    <t>ದೇಶ</t>
  </si>
  <si>
    <t>ಈ ಇನ್ವಾಯ್ಸ್ ಅನ್ನು ಆರ್ಕೈವ್ ಮಾಡಲಾಗಿದೆ ಮತ್ತು ಲಾಕ್ ಮಾಡಲಾಗಿದೆ. ಹೊಸ ಸರಕುಪಟ್ಟಿ ಕ್ಲಿಕ್ ಮಾಡಿ</t>
  </si>
  <si>
    <t>ಹೊಸ ಸರಕುಪಟ್ಟಿ ರಚಿಸುವ ಮೊದಲು ನೀವು ಕಳುಹಿಸಬೇಕು ಅಥವಾ PDF ಆಗಿ ಉಳಿಸಬೇಕು</t>
  </si>
  <si>
    <t>ಲೇಖನ ಸಾಲುಗಳನ್ನು ತೆರವುಗೊಳಿಸುವುದೇ?</t>
  </si>
  <si>
    <t>ಸಂಪಾದನೆಗಾಗಿ ಸರಕುಪಟ್ಟಿ ಲಾಕ್ ಆಗುತ್ತದೆ. ನಿಮಗಾಗಿ ಸರಿ?</t>
  </si>
  <si>
    <t>PDF ಅನ್ನು ಉಳಿಸಲು ಸಾಧ್ಯವಾಗಲಿಲ್ಲ. ಕ್ಷಮಿಸಿ ...</t>
  </si>
  <si>
    <t>ಅಸ್ತಿತ್ವದಲ್ಲಿದೆ.</t>
  </si>
  <si>
    <t>ಗ್ರಾಹಕರು ಯಾವುದೇ ಇಮೇಲ್ ಆಡ್ರೆಸ್ ಅನ್ನು ನೋಂದಾಯಿಸಲಿಲ್ಲ. ಸ್ಥಗಿತಗೊಳಿಸುವುದು</t>
  </si>
  <si>
    <t>ಸರಕುಪಟ್ಟಿ ಸಂಖ್ಯೆ</t>
  </si>
  <si>
    <t>ನಿಂದ</t>
  </si>
  <si>
    <t>ಸರಕುಪಟ್ಟಿ ಲಗತ್ತಿಸಲಾಗಿದೆ.</t>
  </si>
  <si>
    <t>ಶುಭಾಕಾಂಕ್ಷೆಗಳೊಂದಿಗೆ</t>
  </si>
  <si>
    <t>ಕ್ರೆಡಿಟ್ ಟಿಪ್ಪಣಿಯಿಂದ ನೀವು ಕ್ರೆಡಿಟ್ ಟಿಪ್ಪಣಿಯನ್ನು ರಚಿಸಲಾಗುವುದಿಲ್ಲ. ಕ್ಷಮಿಸಿ.</t>
  </si>
  <si>
    <t>ಸರಕುಪಟ್ಟಿ ಭಾಷೆಯನ್ನು ಬದಲಿಸಿ</t>
  </si>
  <si>
    <t>НЕСИЕ ЕСКЕРТПЕ</t>
  </si>
  <si>
    <t>Байланысу аты</t>
  </si>
  <si>
    <t>ҚҚС Жоқ</t>
  </si>
  <si>
    <t>Ұялы телефон</t>
  </si>
  <si>
    <t>банк шоты</t>
  </si>
  <si>
    <t>Тұтынушы №</t>
  </si>
  <si>
    <t>Шот-фактура №</t>
  </si>
  <si>
    <t>Несие ескертпесі №</t>
  </si>
  <si>
    <t>Шот-фактура күні</t>
  </si>
  <si>
    <t>Мерзімнің өту күні</t>
  </si>
  <si>
    <t>Мақала</t>
  </si>
  <si>
    <t>Сипаттама</t>
  </si>
  <si>
    <t>Саны</t>
  </si>
  <si>
    <t>Бөлім</t>
  </si>
  <si>
    <t>Бағасы</t>
  </si>
  <si>
    <t>Жеңілдік</t>
  </si>
  <si>
    <t>Сома</t>
  </si>
  <si>
    <t>ҚҚС</t>
  </si>
  <si>
    <t>Жалпы сома</t>
  </si>
  <si>
    <t>Төлем туралы ақпарат</t>
  </si>
  <si>
    <t>ҚҚ негіздері</t>
  </si>
  <si>
    <t>Дөңгелектеу</t>
  </si>
  <si>
    <t>Клиенттерді іздеу</t>
  </si>
  <si>
    <t>Мақаланы іздеу</t>
  </si>
  <si>
    <t>ЖАРАЙДЫ МА</t>
  </si>
  <si>
    <t>Клиенттер</t>
  </si>
  <si>
    <t>Мақалалар</t>
  </si>
  <si>
    <t>Мен туралы</t>
  </si>
  <si>
    <t>Іздеу</t>
  </si>
  <si>
    <t>Жаңа шот</t>
  </si>
  <si>
    <t>Outlook арқылы жіберу</t>
  </si>
  <si>
    <t>PDF сақтаңыз</t>
  </si>
  <si>
    <t>Несие ескертуі</t>
  </si>
  <si>
    <t>Клиент жоқ</t>
  </si>
  <si>
    <t>мекен-жай 1</t>
  </si>
  <si>
    <t>Мекен-жайы 2</t>
  </si>
  <si>
    <t>Жіберу жоқ</t>
  </si>
  <si>
    <t>Орны</t>
  </si>
  <si>
    <t>Байланыс жасайтын тұлға</t>
  </si>
  <si>
    <t>Электрондық пошта</t>
  </si>
  <si>
    <t>Мерзімді күндер</t>
  </si>
  <si>
    <t>Артикул №</t>
  </si>
  <si>
    <t>ҚҚС%</t>
  </si>
  <si>
    <t>Мақала жеңілдік</t>
  </si>
  <si>
    <t>Компанияның Аты</t>
  </si>
  <si>
    <t>ҚҚС жоқ</t>
  </si>
  <si>
    <t>Қосымша компания туралы ақпарат</t>
  </si>
  <si>
    <t>Мекенжай</t>
  </si>
  <si>
    <t>№</t>
  </si>
  <si>
    <t>Валюта</t>
  </si>
  <si>
    <t>Ескерту мәтіні</t>
  </si>
  <si>
    <t>Егер сіз уақытында төлем жасамасаңыз, біз сізге қайран боламыз. Айтарлықтай!</t>
  </si>
  <si>
    <t>Тіл</t>
  </si>
  <si>
    <t>Ел</t>
  </si>
  <si>
    <t>Бұл шот-фактура мұрағатталған және бұғатталған. Жаңа шот-фактураны нұқыңыз</t>
  </si>
  <si>
    <t>Жаңа шотты жасамас бұрын PDF түрінде жіберуіңіз немесе сақтауыңыз керек</t>
  </si>
  <si>
    <t>Мақала желілерін тазалау</t>
  </si>
  <si>
    <t>Шот-фактура редакциялауға бұғатталады. Сіз үшін жақсы?</t>
  </si>
  <si>
    <t>PDF файлын сақтау мүмкін емес. Кешіріңіз ...</t>
  </si>
  <si>
    <t>бар.</t>
  </si>
  <si>
    <t>Клиенттің тіркелген мекен-жайы жоқ. Жалғастыру</t>
  </si>
  <si>
    <t>Шот-фактура нөмірі</t>
  </si>
  <si>
    <t>бастап</t>
  </si>
  <si>
    <t>Шот-фактура тіркелген.</t>
  </si>
  <si>
    <t>Ізгі тілектер</t>
  </si>
  <si>
    <t>Несие ескертуінен несие ескертуін жасай алмайсыз. Кешіріңіз.</t>
  </si>
  <si>
    <t>Шот-фактураның тілін өзгерту</t>
  </si>
  <si>
    <t>កំណត់ចំណាំឥណទាន</t>
  </si>
  <si>
    <t>ឈ្មោះ​ទំនាក់ទំនង</t>
  </si>
  <si>
    <t>លេខពន្ធអាករ</t>
  </si>
  <si>
    <t>ទូរស័ព្ទ​ចល័ត</t>
  </si>
  <si>
    <t>គណនីធនាគារ</t>
  </si>
  <si>
    <t>អតិថិជនលេខ</t>
  </si>
  <si>
    <t>លេខ​វិ​ក័​យ​ប័ត្រ</t>
  </si>
  <si>
    <t>ចំណាំឥណទាន</t>
  </si>
  <si>
    <t>កាលបរិច្ឆេទវិក្កយបត្រ</t>
  </si>
  <si>
    <t>កាលបរិច្ឆេទ​កំណត់</t>
  </si>
  <si>
    <t>អត្ថបទ</t>
  </si>
  <si>
    <t>ការពិពណ៌នា</t>
  </si>
  <si>
    <t>បរិមាណ</t>
  </si>
  <si>
    <t>ឯកតា</t>
  </si>
  <si>
    <t>តំលៃ</t>
  </si>
  <si>
    <t>បញ្ចុះតម្លៃ</t>
  </si>
  <si>
    <t>ចំនួន</t>
  </si>
  <si>
    <t>ពន្ធលើតម្លៃបន្ថែម</t>
  </si>
  <si>
    <t>ចំនួន​សរុប</t>
  </si>
  <si>
    <t>សុទ្ធ</t>
  </si>
  <si>
    <t>ព័ត៌មានបង់ប្រាក់</t>
  </si>
  <si>
    <t>មូលដ្ឋាន</t>
  </si>
  <si>
    <t>ជុំទី</t>
  </si>
  <si>
    <t>ស្វែងរកអតិថិជន</t>
  </si>
  <si>
    <t>ស្វែងរកអត្ថបទ</t>
  </si>
  <si>
    <t>យល់ព្រម</t>
  </si>
  <si>
    <t>អតិថិជន</t>
  </si>
  <si>
    <t>អំពី​ខ្ញុំ</t>
  </si>
  <si>
    <t>ស្វែងរក</t>
  </si>
  <si>
    <t>វិក្កយបត្រថ្មី</t>
  </si>
  <si>
    <t>ផ្ញើជាមួយ Outlook</t>
  </si>
  <si>
    <t>រក្សាទុក PDF</t>
  </si>
  <si>
    <t>អតិថិជនគ្មាន</t>
  </si>
  <si>
    <t>អាសយដ្ឋាន 1</t>
  </si>
  <si>
    <t>អាសយដ្ឋាន 2</t>
  </si>
  <si>
    <t>ភ្នំពេញប៉ុស្តិ៍លេខ</t>
  </si>
  <si>
    <t>ទីកន្លែង</t>
  </si>
  <si>
    <t>អ្នក​ដែល​អាច​ទាក់ទង​បាន</t>
  </si>
  <si>
    <t>អ៊ីមែល</t>
  </si>
  <si>
    <t>ថ្ងៃដល់កំណត់</t>
  </si>
  <si>
    <t>មាត្រា No.</t>
  </si>
  <si>
    <t>% VAT</t>
  </si>
  <si>
    <t>ការបញ្ចុះតម្លៃអត្ថបទ</t>
  </si>
  <si>
    <t>ឈ្មោះ​ក្រុម​ហ៊ុន</t>
  </si>
  <si>
    <t>លេខពន្ធលើតម្លៃបន្ថែម</t>
  </si>
  <si>
    <t>ព័ត៌មានក្រុមហ៊ុនបន្ថែម</t>
  </si>
  <si>
    <t>អាសយដ្ឋាន</t>
  </si>
  <si>
    <t>គ្មាន​គណនី</t>
  </si>
  <si>
    <t>រូបិយប័ណ្ណ</t>
  </si>
  <si>
    <t>អត្ថបទរំលឹក</t>
  </si>
  <si>
    <t>ក្រុមហ៊ុន</t>
  </si>
  <si>
    <t>ប្រសិនបើអ្នកមិនបង់ប្រាក់ទាន់ពេលនោះយើងនឹងធ្វើឱ្យអ្នកខាត។ យ៉ាងខ្លាំង!</t>
  </si>
  <si>
    <t>ភាសា</t>
  </si>
  <si>
    <t>ប្រទេស</t>
  </si>
  <si>
    <t>វិក័យប័ត្រនេះត្រូវបានទុកក្នុងប័ណ្ណសារនិងជាប់សោ។ ចុចវិក្កយបត្រថ្មី</t>
  </si>
  <si>
    <t>អ្នកត្រូវតែផ្ញើឬរក្សាទុកជា PDF មុនពេលបង្កើតវិក័យប័ត្រថ្មី</t>
  </si>
  <si>
    <t>ជម្រះបន្ទាត់អត្ថបទ?</t>
  </si>
  <si>
    <t>វិក័យប័ត្រនឹងត្រូវបានចាក់សោដើម្បីកែសម្រួល។ យល់ព្រមសម្រាប់អ្នក?</t>
  </si>
  <si>
    <t>មិនអាចរក្សាទុក PDF ។ សុំទោស...</t>
  </si>
  <si>
    <t>មាន។</t>
  </si>
  <si>
    <t>អតិថិជនមិនមានអ៊ីម៉ែល addres បានចុះឈ្មោះ។ បោះបង់</t>
  </si>
  <si>
    <t>ពី</t>
  </si>
  <si>
    <t>វិក្កយបត្រត្រូវបានភ្ជាប់។</t>
  </si>
  <si>
    <t>ប្រភេទទាក់ទង</t>
  </si>
  <si>
    <t>អ្នកមិនអាចបង្កើតកំណត់ត្រាឥណទានពីកំណត់ត្រាឥណទានបានទេ។ សុំទោស។</t>
  </si>
  <si>
    <t>ផ្លាស់ប្តូរភាសាវិក្កយបត្រ</t>
  </si>
  <si>
    <t>송장</t>
  </si>
  <si>
    <t>신용 노트</t>
  </si>
  <si>
    <t>담당자 이름</t>
  </si>
  <si>
    <t>부가가치세 없음</t>
  </si>
  <si>
    <t>휴대 전화</t>
  </si>
  <si>
    <t>은행 계좌</t>
  </si>
  <si>
    <t>고객 번호</t>
  </si>
  <si>
    <t>송장 번호</t>
  </si>
  <si>
    <t>신용 메모 없음</t>
  </si>
  <si>
    <t>송장 날짜</t>
  </si>
  <si>
    <t>마감일</t>
  </si>
  <si>
    <t>조</t>
  </si>
  <si>
    <t>기술</t>
  </si>
  <si>
    <t>수량</t>
  </si>
  <si>
    <t>단위</t>
  </si>
  <si>
    <t>가격</t>
  </si>
  <si>
    <t>할인</t>
  </si>
  <si>
    <t>양</t>
  </si>
  <si>
    <t>큰 통</t>
  </si>
  <si>
    <t>총액</t>
  </si>
  <si>
    <t>그물</t>
  </si>
  <si>
    <t>지불 정보</t>
  </si>
  <si>
    <t>부가 가치세 (VAT) 기준</t>
  </si>
  <si>
    <t>반올림</t>
  </si>
  <si>
    <t>고객 검색</t>
  </si>
  <si>
    <t>기술 자료 검색</t>
  </si>
  <si>
    <t>승인</t>
  </si>
  <si>
    <t>고객</t>
  </si>
  <si>
    <t>조항</t>
  </si>
  <si>
    <t>나에 대해서</t>
  </si>
  <si>
    <t>수색</t>
  </si>
  <si>
    <t>새로운 인보이스</t>
  </si>
  <si>
    <t>Outlook으로 보내기</t>
  </si>
  <si>
    <t>PDF 저장</t>
  </si>
  <si>
    <t>고객 없음</t>
  </si>
  <si>
    <t>주소 1</t>
  </si>
  <si>
    <t>주소 2</t>
  </si>
  <si>
    <t>게시물 번호</t>
  </si>
  <si>
    <t>장소</t>
  </si>
  <si>
    <t>연락 인</t>
  </si>
  <si>
    <t>이메일</t>
  </si>
  <si>
    <t>기사 번호</t>
  </si>
  <si>
    <t>물품 할인</t>
  </si>
  <si>
    <t>회사 이름</t>
  </si>
  <si>
    <t>회사 정보 추가</t>
  </si>
  <si>
    <t>주소</t>
  </si>
  <si>
    <t>계정 없음</t>
  </si>
  <si>
    <t>통화</t>
  </si>
  <si>
    <t>알림 텍스트</t>
  </si>
  <si>
    <t>회사</t>
  </si>
  <si>
    <t>제 시간에 돈을 내지 않으면 우리는 당신을 간지럽 힙니다. 진심으로!</t>
  </si>
  <si>
    <t>언어</t>
  </si>
  <si>
    <t>국가</t>
  </si>
  <si>
    <t>이 송장은 보관 처리되고 잠겨 있습니다. 새 송장을 클릭하십시오.</t>
  </si>
  <si>
    <t>새 인보이스를 작성하기 전에 PDF로 보내거나 저장해야합니다.</t>
  </si>
  <si>
    <t>기사 줄을 지우시겠습니까?</t>
  </si>
  <si>
    <t>송장은 편집을 위해 잠겨 있습니다. 좋아, 너?</t>
  </si>
  <si>
    <t>PDF를 저장할 수 없습니다. 죄송합니다...</t>
  </si>
  <si>
    <t>존재합니다.</t>
  </si>
  <si>
    <t>고객은 등록 된 이메일 주소가 없습니다. 중단</t>
  </si>
  <si>
    <t>...에서</t>
  </si>
  <si>
    <t>첨부 된 송장.</t>
  </si>
  <si>
    <t>종류는 안부</t>
  </si>
  <si>
    <t>신용 기록에서 신용 메모를 생성 할 수 없습니다. 죄송합니다.</t>
  </si>
  <si>
    <t>부</t>
  </si>
  <si>
    <t>송장 언어 변경</t>
  </si>
  <si>
    <t>Эсеп-дүмүрчөк</t>
  </si>
  <si>
    <t>КРЕДИТ ЭСКЕРТҮҮ</t>
  </si>
  <si>
    <t>Байланыш аты-жөнү</t>
  </si>
  <si>
    <t>КНС табылган жок</t>
  </si>
  <si>
    <t>Уюлдук телефон</t>
  </si>
  <si>
    <t>банк эсеби</t>
  </si>
  <si>
    <t>Клиенттин номери</t>
  </si>
  <si>
    <t>Эсеп-дүмүрчөк табылган жок</t>
  </si>
  <si>
    <t>Насыя кыска жазуу</t>
  </si>
  <si>
    <t>Эсеп-дүмүрчөктүн күнү</t>
  </si>
  <si>
    <t>Бүтүмдүк дата</t>
  </si>
  <si>
    <t>макала</t>
  </si>
  <si>
    <t>баяндоо</t>
  </si>
  <si>
    <t>сан</t>
  </si>
  <si>
    <t>баа</t>
  </si>
  <si>
    <t>арзандатуу</t>
  </si>
  <si>
    <t>суммасы</t>
  </si>
  <si>
    <t>КНС</t>
  </si>
  <si>
    <t>Жалпы суммасы</t>
  </si>
  <si>
    <t>тор</t>
  </si>
  <si>
    <t>Төлөм маалыматы</t>
  </si>
  <si>
    <t>КНС негиз</t>
  </si>
  <si>
    <t>кадамы</t>
  </si>
  <si>
    <t>кардарларды издөө</t>
  </si>
  <si>
    <t>берене издөө</t>
  </si>
  <si>
    <t>кардарлар</t>
  </si>
  <si>
    <t>макалалар</t>
  </si>
  <si>
    <t>Мен жөнүндө</t>
  </si>
  <si>
    <t>издөө</t>
  </si>
  <si>
    <t>Болумушту-дүмүрчөк</t>
  </si>
  <si>
    <t>Outlook менен жөнөтүү</t>
  </si>
  <si>
    <t>Кредиттик эскертме</t>
  </si>
  <si>
    <t>Кардар жок</t>
  </si>
  <si>
    <t>дарек 1</t>
  </si>
  <si>
    <t>Дарек 2</t>
  </si>
  <si>
    <t>Post жок</t>
  </si>
  <si>
    <t>орун</t>
  </si>
  <si>
    <t>Байланышуучу адам</t>
  </si>
  <si>
    <t>улам күн</t>
  </si>
  <si>
    <t>берене жок</t>
  </si>
  <si>
    <t>КНС%</t>
  </si>
  <si>
    <t>берене эсептик</t>
  </si>
  <si>
    <t>Компаниянын аталышы</t>
  </si>
  <si>
    <t>КНС жок</t>
  </si>
  <si>
    <t>Кошумча компания маалымат</t>
  </si>
  <si>
    <t>дарек</t>
  </si>
  <si>
    <t>Каттоо эсеби жок</t>
  </si>
  <si>
    <t>акчалар</t>
  </si>
  <si>
    <t>Reminder текст</t>
  </si>
  <si>
    <t>компания</t>
  </si>
  <si>
    <t>убагында төлөөгө тандады болсо, анда биз сага кошомат кылат. Олуттуу!</t>
  </si>
  <si>
    <t>тил</t>
  </si>
  <si>
    <t>мамлекет</t>
  </si>
  <si>
    <t>Бул эсеп-дүмүрчөк архиделди жана бекитилген. Click Болумушту эсеп-дүмүрчөк</t>
  </si>
  <si>
    <t>Сиз жаңы эсеп-дүмүрчөк түзүү алдында PDF катары жиберип же сактоо керек</t>
  </si>
  <si>
    <t>Тазалоо макала сызыктар?</t>
  </si>
  <si>
    <t>эсеп-дүмүрчөк түзөтүүсү үчүн камалып калат. силер үчүн Ok?</t>
  </si>
  <si>
    <t>Could'nt PDF сактоо. Кечиресиз...</t>
  </si>
  <si>
    <t>Кардар катталган жок почта адресиниз жазыла элек. сүтсүз</t>
  </si>
  <si>
    <t>Эсеп-дүмүрчөк номери</t>
  </si>
  <si>
    <t>чейин</t>
  </si>
  <si>
    <t>Эсеп-дүмүрчөк тиркелген.</t>
  </si>
  <si>
    <t>Урматтоо менен</t>
  </si>
  <si>
    <t>Сиз кредиттик кыска кредиттик эскертүү түзүү мүмкүн эмес. Кечиресиз.</t>
  </si>
  <si>
    <t>КӨЧҮРМӨСҮ</t>
  </si>
  <si>
    <t>Эсеп-дүмүрчөктү өзгөртүү тили</t>
  </si>
  <si>
    <t>ຊື່​ຕິດ​ຕໍ່</t>
  </si>
  <si>
    <t>ໂທລະ​ສັບ​ມື​ຖື</t>
  </si>
  <si>
    <t>ບັນ​ຊີ​ທະ​ນາ​ຄານ</t>
  </si>
  <si>
    <t>ໃບແຈ້ງຫນີ້ No</t>
  </si>
  <si>
    <t>ຫມາຍເລກບັນຊີເຄດິດ</t>
  </si>
  <si>
    <t>ວັນ​ທີ່​ໃບ​ເກັບ​ເງິນ</t>
  </si>
  <si>
    <t>ວັນ​ຄົບ​ກໍາ​ນົດ</t>
  </si>
  <si>
    <t>ມາດຕາ</t>
  </si>
  <si>
    <t>ລາຍລະອຽດ</t>
  </si>
  <si>
    <t>ລາຄາ</t>
  </si>
  <si>
    <t>ສ່ວນລົດ</t>
  </si>
  <si>
    <t>ຈໍາ​ນວນ</t>
  </si>
  <si>
    <t>ຈໍາ​ນວນ​ທັງ​ຫມົດ</t>
  </si>
  <si>
    <t>ສຸດທິ</t>
  </si>
  <si>
    <t>ຂໍ້ມູນການຈ່າຍເງິນ</t>
  </si>
  <si>
    <t>ຄົ້ນຫາລູກຄ້າ</t>
  </si>
  <si>
    <t>ຄົ້ນຫາບົດຄວາມ</t>
  </si>
  <si>
    <t>ຕົກ​ລົງ</t>
  </si>
  <si>
    <t>ລູກຄ້າ</t>
  </si>
  <si>
    <t>ບົດຄວາມ</t>
  </si>
  <si>
    <t>ກ່ຽວ​ກັບ​ຂ້ອຍ</t>
  </si>
  <si>
    <t>ຄົ້ນຫາ</t>
  </si>
  <si>
    <t>ໃບແຈ້ງຫນີ້ໃຫມ່</t>
  </si>
  <si>
    <t>ສົ່ງກັບ Outlook</t>
  </si>
  <si>
    <t>ບັນທຶກ PDF</t>
  </si>
  <si>
    <t>ຫມາຍເຫດສິນເຊື່ອ</t>
  </si>
  <si>
    <t>ລູກຄ້າບໍ່ມີ</t>
  </si>
  <si>
    <t>ທີ່​ຢູ່ 1</t>
  </si>
  <si>
    <t>ທີ່ຢູ່ 2</t>
  </si>
  <si>
    <t>ສະຖານທີ່</t>
  </si>
  <si>
    <t>ບຸກຄົນທີ່ຕິດຕໍ່</t>
  </si>
  <si>
    <t>ອີເມວ</t>
  </si>
  <si>
    <t>ວັນທີ່ຄົບກໍາຫນົດ</t>
  </si>
  <si>
    <t>Discount article</t>
  </si>
  <si>
    <t>ຊື່​ບໍ​ລິ​ສັດ</t>
  </si>
  <si>
    <t>ຂໍ້ມູນຂອງບໍລິສັດເພີ່ມເຕີມ</t>
  </si>
  <si>
    <t>ທີ່ຢູ່</t>
  </si>
  <si>
    <t>ເງິນຕາ</t>
  </si>
  <si>
    <t>ຂໍ້ຄວາມເຕືອນ</t>
  </si>
  <si>
    <t>ບໍລິສັດ</t>
  </si>
  <si>
    <t>ຖ້າທ່ານບໍ່ຈ່າຍເງິນໃນເວລານັ້ນ, ພວກເຮົາຈະ tickle ທ່ານ. ຢ່າງຫນັກ!</t>
  </si>
  <si>
    <t>ພາສາ</t>
  </si>
  <si>
    <t>ປະເທດ</t>
  </si>
  <si>
    <t>ໃບເກັບເງິນນີ້ຖືກເກັບໄວ້ແລະຖືກລັອກ. ກົດໃຫມ່ໃບເກັບເງິນ</t>
  </si>
  <si>
    <t>ທ່ານຕ້ອງສົ່ງຫຼືບັນທຶກເປັນ PDF ກ່ອນທີ່ຈະສ້າງໃບເກັບເງິນໃຫມ່</t>
  </si>
  <si>
    <t>ລ້າງເສັ້ນບົດຄວາມ?</t>
  </si>
  <si>
    <t>ໃບແຈ້ງຫນີ້ຈະຖືກລັອກສໍາລັບການດັດແກ້. Ok ສໍາລັບທ່ານ?</t>
  </si>
  <si>
    <t>Can not save PDF ຂໍ​ໂທດ...</t>
  </si>
  <si>
    <t>ມີຢູ່.</t>
  </si>
  <si>
    <t>ລູກຄ້າບໍ່ມີອີເມວເພີ່ມເຕີມທີ່ລົງທະບຽນ. ການຍົກເລີກ</t>
  </si>
  <si>
    <t>ເລກບັນຊີໃບແຈ້ງຫນີ້</t>
  </si>
  <si>
    <t>ຈາກ</t>
  </si>
  <si>
    <t>ໃບເກັບເງິນຕິດຕົວ.</t>
  </si>
  <si>
    <t>ດ້ວຍ​ຄວາມ​ເຄົາ​ລົບ</t>
  </si>
  <si>
    <t>ທ່ານບໍ່ສາມາດສ້າງບັນທຶກການປ່ອຍສິນເຊື່ອຈາກບັນຊີເຄດິດ. ຂໍ​ໂທດ.</t>
  </si>
  <si>
    <t>ປ່ຽນພາສາໃບແຈ້ງຫນີ້</t>
  </si>
  <si>
    <t>Nomen Contangionis</t>
  </si>
  <si>
    <t>non LACUS</t>
  </si>
  <si>
    <t>cell phone</t>
  </si>
  <si>
    <t>patrimonio putent</t>
  </si>
  <si>
    <t>Nulla elit</t>
  </si>
  <si>
    <t>Ratio nulla</t>
  </si>
  <si>
    <t>Non credit nota</t>
  </si>
  <si>
    <t>Date cautionem</t>
  </si>
  <si>
    <t>ob diem</t>
  </si>
  <si>
    <t>articuli</t>
  </si>
  <si>
    <t>quantitas</t>
  </si>
  <si>
    <t>pretium</t>
  </si>
  <si>
    <t>Buy</t>
  </si>
  <si>
    <t>tantum</t>
  </si>
  <si>
    <t>LACUS</t>
  </si>
  <si>
    <t>Verba ex</t>
  </si>
  <si>
    <t>Circumvectus</t>
  </si>
  <si>
    <t>Customer quaerere</t>
  </si>
  <si>
    <t>articulus quaerere</t>
  </si>
  <si>
    <t>Bene</t>
  </si>
  <si>
    <t>customers</t>
  </si>
  <si>
    <t>vasa</t>
  </si>
  <si>
    <t>de me</t>
  </si>
  <si>
    <t>Quaerere</t>
  </si>
  <si>
    <t>cautionem novum</t>
  </si>
  <si>
    <t>Mitte in Outlook</t>
  </si>
  <si>
    <t>nisi PDF</t>
  </si>
  <si>
    <t>Customer nihil</t>
  </si>
  <si>
    <t>oratio I</t>
  </si>
  <si>
    <t>oratio II</t>
  </si>
  <si>
    <t>Post neque</t>
  </si>
  <si>
    <t>locus</t>
  </si>
  <si>
    <t>Contact persona</t>
  </si>
  <si>
    <t>ob diebus</t>
  </si>
  <si>
    <t>nullum articulum</t>
  </si>
  <si>
    <t>LACUS%</t>
  </si>
  <si>
    <t>buy articuli</t>
  </si>
  <si>
    <t>Nomen corporationis</t>
  </si>
  <si>
    <t>Additional Info comitatu</t>
  </si>
  <si>
    <t>oratio</t>
  </si>
  <si>
    <t>Ideo non</t>
  </si>
  <si>
    <t>monetæ</t>
  </si>
  <si>
    <t>Lorem text</t>
  </si>
  <si>
    <t>turba</t>
  </si>
  <si>
    <t>Si ne reddere tempore, vellicare patiar vos faciemus. Gravissime?</t>
  </si>
  <si>
    <t>Patriam</t>
  </si>
  <si>
    <t>Hoc cautionem et clausa est scrinium. Novum Click cautionem</t>
  </si>
  <si>
    <t>Mittam vobis neque eruent text creo ante cautionem</t>
  </si>
  <si>
    <t>Supra manifestum est?</t>
  </si>
  <si>
    <t>In cautionem et clausa est Errare humanum est. Ok ad te?</t>
  </si>
  <si>
    <t>PDF Could'nt salvum facere. Paenitemus ... conservatus</t>
  </si>
  <si>
    <t>est.</t>
  </si>
  <si>
    <t>Customer habet inscriptio addres descripserunt. abortum</t>
  </si>
  <si>
    <t>cautionem numerus</t>
  </si>
  <si>
    <t>ex</t>
  </si>
  <si>
    <t>Cautionem coniuncta.</t>
  </si>
  <si>
    <t>genus ipsum</t>
  </si>
  <si>
    <t>Non credit nota Vos can partum a credit nota. Nos paenitet.</t>
  </si>
  <si>
    <t>PERSEQUOR</t>
  </si>
  <si>
    <t>Mutare cautionem lingua</t>
  </si>
  <si>
    <t>KREDĪTA PIEZĪME</t>
  </si>
  <si>
    <t>Kontakta vārds</t>
  </si>
  <si>
    <t>PVN Nr</t>
  </si>
  <si>
    <t>Mobilais telefons</t>
  </si>
  <si>
    <t>bankas konts</t>
  </si>
  <si>
    <t>Klienta Nr</t>
  </si>
  <si>
    <t>Rēķina Nr</t>
  </si>
  <si>
    <t>Kredītu piezīme Nr</t>
  </si>
  <si>
    <t>Rēķina datums</t>
  </si>
  <si>
    <t>Gala termiņš</t>
  </si>
  <si>
    <t>Pants</t>
  </si>
  <si>
    <t>Apraksts</t>
  </si>
  <si>
    <t>Daudzums</t>
  </si>
  <si>
    <t>Vienība</t>
  </si>
  <si>
    <t>Atlaide</t>
  </si>
  <si>
    <t>PVN</t>
  </si>
  <si>
    <t>Kopējā summa</t>
  </si>
  <si>
    <t>Tīkls</t>
  </si>
  <si>
    <t>maksājuma informācija</t>
  </si>
  <si>
    <t>Vat bāze</t>
  </si>
  <si>
    <t>Noapaļošana</t>
  </si>
  <si>
    <t>Klientu meklēšana</t>
  </si>
  <si>
    <t>Raksta meklēšana</t>
  </si>
  <si>
    <t>labi</t>
  </si>
  <si>
    <t>Klienti</t>
  </si>
  <si>
    <t>Raksti</t>
  </si>
  <si>
    <t>Par mani</t>
  </si>
  <si>
    <t>Meklēt</t>
  </si>
  <si>
    <t>Jauns rēķins</t>
  </si>
  <si>
    <t>Nosūtīt ar Outlook</t>
  </si>
  <si>
    <t>Saglabāt PDF</t>
  </si>
  <si>
    <t>Kredīta vēstule</t>
  </si>
  <si>
    <t>Adrese 1</t>
  </si>
  <si>
    <t>adrese 2</t>
  </si>
  <si>
    <t>Post Nr</t>
  </si>
  <si>
    <t>Vieta</t>
  </si>
  <si>
    <t>Kontaktpersona</t>
  </si>
  <si>
    <t>E-pasts</t>
  </si>
  <si>
    <t>Pienācīgas dienas</t>
  </si>
  <si>
    <t>Pants Nr</t>
  </si>
  <si>
    <t>PVN%</t>
  </si>
  <si>
    <t>Artikula atlaide</t>
  </si>
  <si>
    <t>Kompānijas nosaukums</t>
  </si>
  <si>
    <t>Papildinformācija par uzņēmumu</t>
  </si>
  <si>
    <t>Adrese</t>
  </si>
  <si>
    <t>Konta numurs</t>
  </si>
  <si>
    <t>Valūta</t>
  </si>
  <si>
    <t>Atgādinājuma teksts</t>
  </si>
  <si>
    <t>Uzņēmums</t>
  </si>
  <si>
    <t>Ja jūs dont maksāt laikā, mēs jūs kutināt. Nopietni!</t>
  </si>
  <si>
    <t>Valoda</t>
  </si>
  <si>
    <t>Valsts</t>
  </si>
  <si>
    <t>Šis rēķins tiek arhivēts un bloķēts. Noklikšķiniet uz Jauns rēķins</t>
  </si>
  <si>
    <t>Pirms rēķina izveides jums ir jānosūta vai jāuzglabā kā PDF</t>
  </si>
  <si>
    <t>Notīrīt rakstu līnijas?</t>
  </si>
  <si>
    <t>Rēķins tiks bloķēts rediģēšanai. Labi tev</t>
  </si>
  <si>
    <t>Nevarēja saglabāt PDF. Atvainojiet ...</t>
  </si>
  <si>
    <t>pastāv.</t>
  </si>
  <si>
    <t>Klientam nav reģistrēta e-pasta adrese. Pārtraukt</t>
  </si>
  <si>
    <t>Rēķina numurs</t>
  </si>
  <si>
    <t>Rēķins pievienots.</t>
  </si>
  <si>
    <t>Ar cieņu</t>
  </si>
  <si>
    <t>Jūs nevarat izveidot kredītzīmi no kredītzīmes. Atvainojiet</t>
  </si>
  <si>
    <t>Mainīt rēķina valodu</t>
  </si>
  <si>
    <t>SĄSKAITAS</t>
  </si>
  <si>
    <t>KREDITO PASTABA</t>
  </si>
  <si>
    <t>Kontaktinis vardas</t>
  </si>
  <si>
    <t>PVM Nr</t>
  </si>
  <si>
    <t>Mobilusis telefonas</t>
  </si>
  <si>
    <t>banko sąskaita</t>
  </si>
  <si>
    <t>Kliento Nr</t>
  </si>
  <si>
    <t>Sąskaitos Nr</t>
  </si>
  <si>
    <t>Kredito Nr</t>
  </si>
  <si>
    <t>Sąskaitos data</t>
  </si>
  <si>
    <t>Terminas</t>
  </si>
  <si>
    <t>Straipsnis</t>
  </si>
  <si>
    <t>apibūdinimas</t>
  </si>
  <si>
    <t>Kiekis</t>
  </si>
  <si>
    <t>Vienetas</t>
  </si>
  <si>
    <t>Kaina</t>
  </si>
  <si>
    <t>Nuolaida</t>
  </si>
  <si>
    <t>Suma</t>
  </si>
  <si>
    <t>PVM</t>
  </si>
  <si>
    <t>Visas kiekis</t>
  </si>
  <si>
    <t>Tinklas</t>
  </si>
  <si>
    <t>mokėjimo informacija</t>
  </si>
  <si>
    <t>Vat pagrindu</t>
  </si>
  <si>
    <t>Apvalinimas</t>
  </si>
  <si>
    <t>Klientų paieška</t>
  </si>
  <si>
    <t>Straipsnio paieška</t>
  </si>
  <si>
    <t>Gerai</t>
  </si>
  <si>
    <t>Klientai</t>
  </si>
  <si>
    <t>Straipsniai</t>
  </si>
  <si>
    <t>Apie mane</t>
  </si>
  <si>
    <t>Paieška</t>
  </si>
  <si>
    <t>Nauja sąskaita</t>
  </si>
  <si>
    <t>Siųsti "Outlook"</t>
  </si>
  <si>
    <t>Išsaugoti PDF</t>
  </si>
  <si>
    <t>Kreditinė kortelė</t>
  </si>
  <si>
    <t>1 Adresas</t>
  </si>
  <si>
    <t>2-as Adresas</t>
  </si>
  <si>
    <t>Pašto Nr</t>
  </si>
  <si>
    <t>Kontaktinis asmuo</t>
  </si>
  <si>
    <t>El. Paštas</t>
  </si>
  <si>
    <t>Per daug dienų</t>
  </si>
  <si>
    <t>Straipsnis Nr</t>
  </si>
  <si>
    <t>PVM%</t>
  </si>
  <si>
    <t>Straipsnio nuolaida</t>
  </si>
  <si>
    <t>Įmonės pavadinimas</t>
  </si>
  <si>
    <t>Papildoma informacija apie įmonę</t>
  </si>
  <si>
    <t>Adresas</t>
  </si>
  <si>
    <t>Sąskaitos numeris</t>
  </si>
  <si>
    <t>Valiuta</t>
  </si>
  <si>
    <t>Priminimo tekstas</t>
  </si>
  <si>
    <t>Bendrovė</t>
  </si>
  <si>
    <t>Jei nesumokėsite laiku, mes suklaidinsime jus. Rimtai!</t>
  </si>
  <si>
    <t>Kalba</t>
  </si>
  <si>
    <t>Šalis</t>
  </si>
  <si>
    <t>Ši sąskaita faktūra yra archyvuota ir užrakinta. Spustelėkite Naujas sąskaita</t>
  </si>
  <si>
    <t>Prieš sukurdami naują sąskaitą faktūrą turite atsiųsti arba išsaugoti kaip PDF</t>
  </si>
  <si>
    <t>Išvalyti straipsnio linijas?</t>
  </si>
  <si>
    <t>Sąskaita bus užrakinta redaguoti. Gerai tau?</t>
  </si>
  <si>
    <t>Nepavyko išsaugoti PDF. Atsiprašau ...</t>
  </si>
  <si>
    <t>egzistuoja.</t>
  </si>
  <si>
    <t>Kliento el. Pašto adresas nėra registruotas. Nutraukti</t>
  </si>
  <si>
    <t>iš</t>
  </si>
  <si>
    <t>Pridėta sąskaita.</t>
  </si>
  <si>
    <t>Su pagarba</t>
  </si>
  <si>
    <t>Negalite sukurti kreditinės kortelės iš kredito įrašo. Atsiprašome</t>
  </si>
  <si>
    <t>Keisti sąskaitos faktūros kalbą</t>
  </si>
  <si>
    <t>GUTTSCHRËFT</t>
  </si>
  <si>
    <t>Kontaktnumm</t>
  </si>
  <si>
    <t>TVA Nee</t>
  </si>
  <si>
    <t>Client Nee</t>
  </si>
  <si>
    <t>Kredittstut no</t>
  </si>
  <si>
    <t>Fällegkeetsdatum</t>
  </si>
  <si>
    <t>Beschreiwung</t>
  </si>
  <si>
    <t>Quantitéit</t>
  </si>
  <si>
    <t>Eenheet</t>
  </si>
  <si>
    <t>Präis</t>
  </si>
  <si>
    <t>Betrag</t>
  </si>
  <si>
    <t>De ganze Montant</t>
  </si>
  <si>
    <t>Bezuelungsinformatioun</t>
  </si>
  <si>
    <t>Stëmmen</t>
  </si>
  <si>
    <t>Client Sich</t>
  </si>
  <si>
    <t>Artikelen kucken</t>
  </si>
  <si>
    <t>Clienten</t>
  </si>
  <si>
    <t>Iwwer mech</t>
  </si>
  <si>
    <t>Sich</t>
  </si>
  <si>
    <t>Nei Inkoice</t>
  </si>
  <si>
    <t>Suergt mat Outlook</t>
  </si>
  <si>
    <t>PDF erstellen</t>
  </si>
  <si>
    <t>Guttschrëft</t>
  </si>
  <si>
    <t>Kontakt Persoun</t>
  </si>
  <si>
    <t>Wéinst Deeg</t>
  </si>
  <si>
    <t>Artikel nee</t>
  </si>
  <si>
    <t>TVA%</t>
  </si>
  <si>
    <t>Firmen Numm</t>
  </si>
  <si>
    <t>Zousätzlech Firma info</t>
  </si>
  <si>
    <t>Kont no</t>
  </si>
  <si>
    <t>Erënnerung Text</t>
  </si>
  <si>
    <t>Wann Dir Zäit net bezuele musst, wäerte mir Iech kenneléieren. Ernéid!</t>
  </si>
  <si>
    <t>Sprooch</t>
  </si>
  <si>
    <t>Dës Rechnung ass archivéiert a gespaart. Klickt Nex Invoice</t>
  </si>
  <si>
    <t>Dir musst als PDF schécken oder späicheren ier Dir eng nei Rechnung schafft</t>
  </si>
  <si>
    <t>Linnartikelen läschen?</t>
  </si>
  <si>
    <t>D'Rechnung wäert fir Ännere gespaart ginn. Ok fir Iech?</t>
  </si>
  <si>
    <t>Konnt d'PDF net retten. Entschëllegt...</t>
  </si>
  <si>
    <t>existéiert.</t>
  </si>
  <si>
    <t>De Kafen huet keen Emailaddress ugemellt. Aborting</t>
  </si>
  <si>
    <t>Invoice Nummer</t>
  </si>
  <si>
    <t>aus</t>
  </si>
  <si>
    <t>Invoice.</t>
  </si>
  <si>
    <t>Léif Gréiss</t>
  </si>
  <si>
    <t>Dir kënnt keng Kreditnumm aus engem Kreditkonto erstellen. Entschëllegt.</t>
  </si>
  <si>
    <t>KOPIER</t>
  </si>
  <si>
    <t>Rechnungssprooch änneren</t>
  </si>
  <si>
    <t>ФИНАНСИРАЊЕ</t>
  </si>
  <si>
    <t>КРЕДИТНА ЗАБЕЛЕШКА</t>
  </si>
  <si>
    <t>ДДВ бр</t>
  </si>
  <si>
    <t>Банкарска сметка</t>
  </si>
  <si>
    <t>Клиент бр</t>
  </si>
  <si>
    <t>Фактура бр</t>
  </si>
  <si>
    <t>Кредитна белешка бр</t>
  </si>
  <si>
    <t>Датум на фактура</t>
  </si>
  <si>
    <t>Датум на достасување</t>
  </si>
  <si>
    <t>Член</t>
  </si>
  <si>
    <t>Опис</t>
  </si>
  <si>
    <t>Квантитет</t>
  </si>
  <si>
    <t>Единица</t>
  </si>
  <si>
    <t>Попуст</t>
  </si>
  <si>
    <t>износ</t>
  </si>
  <si>
    <t>ДДВ</t>
  </si>
  <si>
    <t>Вкупна количина</t>
  </si>
  <si>
    <t>Плаќање информации</t>
  </si>
  <si>
    <t>ДДВ основа</t>
  </si>
  <si>
    <t>Заокружување</t>
  </si>
  <si>
    <t>Пребарување на купувачи</t>
  </si>
  <si>
    <t>Член пребарување</t>
  </si>
  <si>
    <t>добро</t>
  </si>
  <si>
    <t>Статии</t>
  </si>
  <si>
    <t>За мене</t>
  </si>
  <si>
    <t>Пребарување</t>
  </si>
  <si>
    <t>Испрати со Outlook</t>
  </si>
  <si>
    <t>Зачувај PDF</t>
  </si>
  <si>
    <t>Кредитна белешка</t>
  </si>
  <si>
    <t>адреса 1</t>
  </si>
  <si>
    <t>адреса 2</t>
  </si>
  <si>
    <t>Пост. Бр</t>
  </si>
  <si>
    <t>Место</t>
  </si>
  <si>
    <t>Е-пошта</t>
  </si>
  <si>
    <t>Должни денови</t>
  </si>
  <si>
    <t>Член бр</t>
  </si>
  <si>
    <t>ДДВ%</t>
  </si>
  <si>
    <t>Член попуст</t>
  </si>
  <si>
    <t>Име на компанија</t>
  </si>
  <si>
    <t>Дополнителни информации за компанијата</t>
  </si>
  <si>
    <t>Адреса</t>
  </si>
  <si>
    <t>Сметка бр</t>
  </si>
  <si>
    <t>Потсетник текст</t>
  </si>
  <si>
    <t>Компанија</t>
  </si>
  <si>
    <t>Ако не плаќате во времето, ние ќе ве удираме. Сериозно!</t>
  </si>
  <si>
    <t>Јазик</t>
  </si>
  <si>
    <t>Земја</t>
  </si>
  <si>
    <t>Оваа фактура е архивирана и заклучена. Кликнете Нова фактура</t>
  </si>
  <si>
    <t>Мора да испратите или зачувате како PDF пред да креирате нова фактура</t>
  </si>
  <si>
    <t>Исчисти статии?</t>
  </si>
  <si>
    <t>Фактурата ќе биде заклучена за уредување. Добро за вас?</t>
  </si>
  <si>
    <t>Не можам да зачувам PDF. За жал ...</t>
  </si>
  <si>
    <t>постои.</t>
  </si>
  <si>
    <t>Клиентот нема регистрирано е-пошта. Прекин</t>
  </si>
  <si>
    <t>Број на фактура</t>
  </si>
  <si>
    <t>од</t>
  </si>
  <si>
    <t>Добро почит</t>
  </si>
  <si>
    <t>Не можете да креирате кредитна белешка од кредитната белешка. За жал.</t>
  </si>
  <si>
    <t>КОПИЈА</t>
  </si>
  <si>
    <t>Промени го јазикот на фактурата</t>
  </si>
  <si>
    <t>faktiora</t>
  </si>
  <si>
    <t>AOKA IANAO</t>
  </si>
  <si>
    <t>Finday</t>
  </si>
  <si>
    <t>Banky banky</t>
  </si>
  <si>
    <t>Fanamarinana Tsia</t>
  </si>
  <si>
    <t>Daty ho an'ny faktiora</t>
  </si>
  <si>
    <t>Daty farany</t>
  </si>
  <si>
    <t>vola</t>
  </si>
  <si>
    <t>Fitambarany</t>
  </si>
  <si>
    <t>Fepetra takiana</t>
  </si>
  <si>
    <t>Vat base</t>
  </si>
  <si>
    <t>Fikarohana mpanjifa</t>
  </si>
  <si>
    <t>Fikarohana amin'ny lahatsoratra</t>
  </si>
  <si>
    <t>mpanjifa</t>
  </si>
  <si>
    <t>Momba ahy</t>
  </si>
  <si>
    <t>Alefaso amin'ny Outlook</t>
  </si>
  <si>
    <t>Bola</t>
  </si>
  <si>
    <t>Adiresy 1</t>
  </si>
  <si>
    <t>Adiresy 2</t>
  </si>
  <si>
    <t>Olona ifandraisana</t>
  </si>
  <si>
    <t>Andro mahafinaritra</t>
  </si>
  <si>
    <t>Anaran'ny orinasa</t>
  </si>
  <si>
    <t>Additional info company</t>
  </si>
  <si>
    <t>Sandam-bola</t>
  </si>
  <si>
    <t>Famerenana an-tsoratra</t>
  </si>
  <si>
    <t>Raha tsy mandoa fotoana ianao, dia hampifaly anao. Tena matotra!</t>
  </si>
  <si>
    <t>fiteny</t>
  </si>
  <si>
    <t>Firenena</t>
  </si>
  <si>
    <t>Ity faktiora ity dia voarakitra sy mihidy. Kitiho ny Invoice vaovao</t>
  </si>
  <si>
    <t>Tsy maintsy mandefa na mamonjy amin'ny maha-pdf ianao alohan'ny hamoahana faktiora vaovao</t>
  </si>
  <si>
    <t>Hakatona ny faktiora amin'ny fanovana. Ok for you?</t>
  </si>
  <si>
    <t>Mety tsy hitahiry PDF. Miala tsiny ...</t>
  </si>
  <si>
    <t>misy.</t>
  </si>
  <si>
    <t>Tsy manana adiresy mailaka ny mpividy. Aborting</t>
  </si>
  <si>
    <t>Laharana an-tariby</t>
  </si>
  <si>
    <t>avy amin'ny</t>
  </si>
  <si>
    <t>Fitaovana mifandraika.</t>
  </si>
  <si>
    <t>Veloma finaritra</t>
  </si>
  <si>
    <t>Tsy afaka mamorona taratasim-bola avy amin'ny taratasy fisaorana ianao. Miala tsiny.</t>
  </si>
  <si>
    <t>Copy</t>
  </si>
  <si>
    <t>Hanova fiteny fichier</t>
  </si>
  <si>
    <t>Nama kenalan</t>
  </si>
  <si>
    <t>Telefon bimbit</t>
  </si>
  <si>
    <t>akaun bank</t>
  </si>
  <si>
    <t>Nombor pelanggan</t>
  </si>
  <si>
    <t>Invois No</t>
  </si>
  <si>
    <t>Nota kredit no</t>
  </si>
  <si>
    <t>Tarikh invois</t>
  </si>
  <si>
    <t>Tarikh luput</t>
  </si>
  <si>
    <t>Penerangan</t>
  </si>
  <si>
    <t>Kuantiti</t>
  </si>
  <si>
    <t>Diskaun</t>
  </si>
  <si>
    <t>Jumlah keseluruhan</t>
  </si>
  <si>
    <t>Maklumat pembayaran</t>
  </si>
  <si>
    <t>Asas Vat</t>
  </si>
  <si>
    <t>Pusingan</t>
  </si>
  <si>
    <t>Carian pelanggan</t>
  </si>
  <si>
    <t>Carian artikel</t>
  </si>
  <si>
    <t>okey</t>
  </si>
  <si>
    <t>Carian</t>
  </si>
  <si>
    <t>Invois Baru</t>
  </si>
  <si>
    <t>Hantar dengan Outlook</t>
  </si>
  <si>
    <t>alamat 1</t>
  </si>
  <si>
    <t>Hantar no</t>
  </si>
  <si>
    <t>Orang kenalan</t>
  </si>
  <si>
    <t>E-mel</t>
  </si>
  <si>
    <t>Hari terhutang</t>
  </si>
  <si>
    <t>Perkara no</t>
  </si>
  <si>
    <t>Diskaun artikel</t>
  </si>
  <si>
    <t>Nama syarikat</t>
  </si>
  <si>
    <t>VAT tidak</t>
  </si>
  <si>
    <t>Maklumat syarikat tambahan</t>
  </si>
  <si>
    <t>Nombor akaun</t>
  </si>
  <si>
    <t>Mata wang</t>
  </si>
  <si>
    <t>Teks peringatan</t>
  </si>
  <si>
    <t>Syarikat</t>
  </si>
  <si>
    <t>Sekiranya anda tidak membayar dalam masa, kami akan menggelitik anda. Serius!</t>
  </si>
  <si>
    <t>Invois ini diarkibkan dan dikunci. Klik Invois Baru</t>
  </si>
  <si>
    <t>Anda mesti menghantar atau menyimpan sebagai PDF sebelum membuat invois baru</t>
  </si>
  <si>
    <t>Garisan artikel yang jelas?</t>
  </si>
  <si>
    <t>Invois akan dikunci untuk diedit. Ok untuk awak?</t>
  </si>
  <si>
    <t>Tidak boleh menyimpan PDF. Maaf ...</t>
  </si>
  <si>
    <t>wujud.</t>
  </si>
  <si>
    <t>Pelanggan tidak mempunyai alamat e-mel yang didaftarkan. Menolak</t>
  </si>
  <si>
    <t>Nombor invois</t>
  </si>
  <si>
    <t>Invois dilampirkan.</t>
  </si>
  <si>
    <t>Salam sejahtera</t>
  </si>
  <si>
    <t>Anda tidak boleh membuat nota kredit dari nota kredit. Maaf.</t>
  </si>
  <si>
    <t>Tukar bahasa invois</t>
  </si>
  <si>
    <t>ക്രെഡിറ്റ് നോട്ട്</t>
  </si>
  <si>
    <t>കോൺടാക്റ്റ് പേര്</t>
  </si>
  <si>
    <t>വാറ്റ് നം</t>
  </si>
  <si>
    <t>സെൽ ഫോൺ</t>
  </si>
  <si>
    <t>ബാങ്ക് അക്കൗണ്ട്</t>
  </si>
  <si>
    <t>ഉപഭോക്താവ് ഇല്ല</t>
  </si>
  <si>
    <t>ഇൻവോയ്സ് നം</t>
  </si>
  <si>
    <t>ക്രെഡിറ്റ് നോട്ട് നം</t>
  </si>
  <si>
    <t>രസീത് തീയതി</t>
  </si>
  <si>
    <t>അവസാന തീയതി</t>
  </si>
  <si>
    <t>ലേഖനം</t>
  </si>
  <si>
    <t>വിവരണം</t>
  </si>
  <si>
    <t>അളവ്</t>
  </si>
  <si>
    <t>യൂണിറ്റ്</t>
  </si>
  <si>
    <t>വില</t>
  </si>
  <si>
    <t>ഡിസ്കൌണ്ട്</t>
  </si>
  <si>
    <t>തുക</t>
  </si>
  <si>
    <t>വാറ്റ്</t>
  </si>
  <si>
    <t>മൊത്തം തുക</t>
  </si>
  <si>
    <t>നെറ്റ്</t>
  </si>
  <si>
    <t>പണം അടച്ച വിവരം</t>
  </si>
  <si>
    <t>വാറ്റ് അടിസ്ഥാനം</t>
  </si>
  <si>
    <t>വൃത്താകം</t>
  </si>
  <si>
    <t>ഉപഭോക്തൃ തിരയൽ</t>
  </si>
  <si>
    <t>ലേഖന തിരയൽ</t>
  </si>
  <si>
    <t>ശരി</t>
  </si>
  <si>
    <t>ഉപഭോക്താക്കൾ</t>
  </si>
  <si>
    <t>ലേഖനങ്ങൾ</t>
  </si>
  <si>
    <t>എന്നെ പറ്റി</t>
  </si>
  <si>
    <t>തിരയുക</t>
  </si>
  <si>
    <t>പുതിയ ഇൻവോയ്സ്</t>
  </si>
  <si>
    <t>Outlook ഉപയോഗിച്ച് അയയ്ക്കുക</t>
  </si>
  <si>
    <t>PDF സംരക്ഷിക്കുക</t>
  </si>
  <si>
    <t>വിലാസം 1</t>
  </si>
  <si>
    <t>വിലാസം 2</t>
  </si>
  <si>
    <t>പോസ്റ്റുകളൊന്നുമില്ല</t>
  </si>
  <si>
    <t>സ്ഥലം</t>
  </si>
  <si>
    <t>സമ്പർക്ക വ്യക്തി</t>
  </si>
  <si>
    <t>ഇമെയിൽ</t>
  </si>
  <si>
    <t>കുറവ് ദിവസങ്ങൾ</t>
  </si>
  <si>
    <t>ലേഖനം നം</t>
  </si>
  <si>
    <t>വാറ്റ് %</t>
  </si>
  <si>
    <t>ആർട്ടിക്കിൾ കിഴിവ്</t>
  </si>
  <si>
    <t>കമ്പനി പേര്</t>
  </si>
  <si>
    <t>അധിക കമ്പനി വിവരം</t>
  </si>
  <si>
    <t>വിലാസം</t>
  </si>
  <si>
    <t>അക്കൗണ്ട് നമ്പർ</t>
  </si>
  <si>
    <t>കറൻസി</t>
  </si>
  <si>
    <t>ഓർമ്മപ്പെടുത്തൽ വാചകം</t>
  </si>
  <si>
    <t>കമ്പനി</t>
  </si>
  <si>
    <t>നിങ്ങൾക്ക് കാലപരിധിയില്ലെങ്കിൽ, ഞങ്ങൾ നിങ്ങളെ ടിക്കും. ഗുരുതരമായി!</t>
  </si>
  <si>
    <t>ഭാഷ</t>
  </si>
  <si>
    <t>രാജ്യം</t>
  </si>
  <si>
    <t>ഈ ഇൻവോയ്സ് ആർക്കൈവുചെയ്ത് ലോക്കുചെയ്തിരിക്കുന്നു. പുതിയ ഇൻവോയ്സ് ക്ലിക്കുചെയ്യുക</t>
  </si>
  <si>
    <t>പുതിയ ഇൻവോയ്സ് സൃഷ്ടിക്കുന്നതിനു മുമ്പ് നിങ്ങൾ PDF ആയി അയയ്ക്കുകയോ സംരക്ഷിക്കുകയോ വേണം</t>
  </si>
  <si>
    <t>ലേഖന വരികൾ നീക്കംചെയ്യണോ?</t>
  </si>
  <si>
    <t>എഡിറ്റിംഗിനായി ഇൻവോയ്സ് ലോക്ക് ചെയ്യപ്പെടും. നിങ്ങൾക്കായി ശരിയാണോ?</t>
  </si>
  <si>
    <t>PDF സംരക്ഷിക്കാൻ കഴിഞ്ഞില്ല. ക്ഷമിക്കണം ...</t>
  </si>
  <si>
    <t>നിലനിൽക്കുന്നു.</t>
  </si>
  <si>
    <t>ഉപഭോക്താവിന് ഇമെയിൽ റെസ്റസ് രജിസ്റ്റർ ചെയ്തിട്ടില്ല. ഉപേക്ഷിക്കുന്നു</t>
  </si>
  <si>
    <t>ഇൻവോയ്സ് നമ്പർ</t>
  </si>
  <si>
    <t>മുതൽ</t>
  </si>
  <si>
    <t>ഇൻവോയ്സ് അറ്റാച്ചുചെയ്തു.</t>
  </si>
  <si>
    <t>വിശ്വസ്തതയോടെ</t>
  </si>
  <si>
    <t>ക്രെഡിറ്റ് നോട്ടിൽ നിന്ന് ക്രെഡിറ്റ് നോട്ട് സൃഷ്ടിക്കാൻ നിങ്ങൾക്ക് കഴിയില്ല. ക്ഷമിക്കണം.</t>
  </si>
  <si>
    <t>ഇൻവോയ്സ് ഭാഷ മാറ്റുക</t>
  </si>
  <si>
    <t>NOTA TA 'KREDITU</t>
  </si>
  <si>
    <t>Isem tal-Kuntatt</t>
  </si>
  <si>
    <t>Nru tal-VAT</t>
  </si>
  <si>
    <t>Mowbajl</t>
  </si>
  <si>
    <t>Kont bankarju</t>
  </si>
  <si>
    <t>Nru tal-Klijent</t>
  </si>
  <si>
    <t>Fattura Nru</t>
  </si>
  <si>
    <t>Nota ta 'kreditu nru</t>
  </si>
  <si>
    <t>Data tal-fattura</t>
  </si>
  <si>
    <t>Data tal-għeluq</t>
  </si>
  <si>
    <t>Artikolu</t>
  </si>
  <si>
    <t>Deskrizzjoni</t>
  </si>
  <si>
    <t>Kwantità</t>
  </si>
  <si>
    <t>Prezz</t>
  </si>
  <si>
    <t>Ammont</t>
  </si>
  <si>
    <t>Ammont totali</t>
  </si>
  <si>
    <t>Informazzjoni dwar il-ħlas</t>
  </si>
  <si>
    <t>Il-bażi tal-VAT</t>
  </si>
  <si>
    <t>L-arrotondament</t>
  </si>
  <si>
    <t>Tiftix tal-klijenti</t>
  </si>
  <si>
    <t>Tfittxija ta 'l-Artikolu</t>
  </si>
  <si>
    <t>kollox sew</t>
  </si>
  <si>
    <t>Klijenti</t>
  </si>
  <si>
    <t>Artikoli</t>
  </si>
  <si>
    <t>Dwari</t>
  </si>
  <si>
    <t>Fittex</t>
  </si>
  <si>
    <t>Fattura Ġdida</t>
  </si>
  <si>
    <t>Ibgħat bil-Prospetti</t>
  </si>
  <si>
    <t>Ħlief PDF</t>
  </si>
  <si>
    <t>Nota ta 'kreditu</t>
  </si>
  <si>
    <t>Klijent nru</t>
  </si>
  <si>
    <t>Indirizz 1</t>
  </si>
  <si>
    <t>Indirizz 2</t>
  </si>
  <si>
    <t>Post nru</t>
  </si>
  <si>
    <t>Post</t>
  </si>
  <si>
    <t>Persuna ta 'kuntatt</t>
  </si>
  <si>
    <t>Jiem mistednin</t>
  </si>
  <si>
    <t>Artikolu nru</t>
  </si>
  <si>
    <t>Skont fl-Artikolu</t>
  </si>
  <si>
    <t>Isem tal-Kumpanija</t>
  </si>
  <si>
    <t>VAT nru</t>
  </si>
  <si>
    <t>Informazzjoni addizzjonali tal-kumpanija</t>
  </si>
  <si>
    <t>Indirizz</t>
  </si>
  <si>
    <t>Numru tal-kont</t>
  </si>
  <si>
    <t>Munita</t>
  </si>
  <si>
    <t>Test ta 'tfakkira</t>
  </si>
  <si>
    <t>Kumpanija</t>
  </si>
  <si>
    <t>Jekk inti ma tħallasx fil-ħin, aħna se tickle inti. Serjament!</t>
  </si>
  <si>
    <t>Lingwa</t>
  </si>
  <si>
    <t>Pajjiż</t>
  </si>
  <si>
    <t>Din il-fattura hija arkivjata u msakkra. Ikklikkja Fattura Ġdida</t>
  </si>
  <si>
    <t>Int trid tibgħat jew issalva bħala PDF qabel ma toħloq fattura ġdida</t>
  </si>
  <si>
    <t>Linji ta 'artikoli ċari?</t>
  </si>
  <si>
    <t>Il-fattura tinqata 'għall-editjar. Ok għalik?</t>
  </si>
  <si>
    <t>Ma nistax niffrankaw il-PDF. Jiddispjacini ...</t>
  </si>
  <si>
    <t>teżisti.</t>
  </si>
  <si>
    <t>Il-klijent m'għandux emails irreġistrati. Aborting</t>
  </si>
  <si>
    <t>In-numru tal-fattura</t>
  </si>
  <si>
    <t>minn</t>
  </si>
  <si>
    <t>Fattura mehmuża.</t>
  </si>
  <si>
    <t>Tislijiet</t>
  </si>
  <si>
    <t>Ma tistax toħloq nota ta 'kreditu minn nota ta' kreditu. Jiddispjacini.</t>
  </si>
  <si>
    <t>KOPJA</t>
  </si>
  <si>
    <t>Ibdel il-lingwa tal-fattura</t>
  </si>
  <si>
    <t>Tuhinga</t>
  </si>
  <si>
    <t>Ingoa Whakapā</t>
  </si>
  <si>
    <t>Tatau No</t>
  </si>
  <si>
    <t>Waea Cell</t>
  </si>
  <si>
    <t>Pūkete Bank</t>
  </si>
  <si>
    <t>Kore Kaihoko</t>
  </si>
  <si>
    <t>Te nama Kore</t>
  </si>
  <si>
    <t>Kaore he nama nama</t>
  </si>
  <si>
    <t>Te rā nama</t>
  </si>
  <si>
    <t>Te ra</t>
  </si>
  <si>
    <t>Whakaahuatanga</t>
  </si>
  <si>
    <t>Maha</t>
  </si>
  <si>
    <t>Utu</t>
  </si>
  <si>
    <t>Te utu</t>
  </si>
  <si>
    <t>Te nui</t>
  </si>
  <si>
    <t>Tuhinga o mua</t>
  </si>
  <si>
    <t>Te tapeke moni</t>
  </si>
  <si>
    <t>Mōhiohio utu</t>
  </si>
  <si>
    <t>Kaupapa Vat</t>
  </si>
  <si>
    <t>Rapu kaihoko</t>
  </si>
  <si>
    <t>Tuhinga rapu</t>
  </si>
  <si>
    <t>Kaihoko</t>
  </si>
  <si>
    <t>Mōku</t>
  </si>
  <si>
    <t>Rapua</t>
  </si>
  <si>
    <t>New Account</t>
  </si>
  <si>
    <t>Tukua me Outlook</t>
  </si>
  <si>
    <t>Tiaki PDF</t>
  </si>
  <si>
    <t>Tuhi nama</t>
  </si>
  <si>
    <t>Kiritaki kore</t>
  </si>
  <si>
    <t>Wāhitau 1</t>
  </si>
  <si>
    <t>Wāhitau 2</t>
  </si>
  <si>
    <t>Tukua no</t>
  </si>
  <si>
    <t>Waahi</t>
  </si>
  <si>
    <t>Te tangata whakapā</t>
  </si>
  <si>
    <t>Īmēra</t>
  </si>
  <si>
    <t>He maha nga ra</t>
  </si>
  <si>
    <t>Tuhinga no</t>
  </si>
  <si>
    <t>Tatau%</t>
  </si>
  <si>
    <t>Tuhinga whakaheke</t>
  </si>
  <si>
    <t>Ingoa Kamupene</t>
  </si>
  <si>
    <t>Ētahi atu mōhiohio kamupene</t>
  </si>
  <si>
    <t>Wāhitau</t>
  </si>
  <si>
    <t>Kaore he nama</t>
  </si>
  <si>
    <t>Moni</t>
  </si>
  <si>
    <t>Whakamanatuhia te kuputuhi</t>
  </si>
  <si>
    <t>Kamupene</t>
  </si>
  <si>
    <t>Mena kaore koe e utu i te wa, ka tohu koe ia koe. He kaha!</t>
  </si>
  <si>
    <t>Reo</t>
  </si>
  <si>
    <t>Whenua</t>
  </si>
  <si>
    <t>Ko tenei nama ka tuhia me te kati. Pāwhiritia te Whakatau Hou</t>
  </si>
  <si>
    <t>Me tuku me te tiaki hei PDF i mua i te hanga nama hou</t>
  </si>
  <si>
    <t>Aukatihia nga rarangi tuhinga?</t>
  </si>
  <si>
    <t>Ka herea te nama mo te whakatika. Ok mo koe?</t>
  </si>
  <si>
    <t>Ka taea e PDF te whakaputa. Aroha ...</t>
  </si>
  <si>
    <t>kei te noho.</t>
  </si>
  <si>
    <t>Kaore he kaipupuri īmēra kua rēhitahia. Te whakaheke</t>
  </si>
  <si>
    <t>Tau nama</t>
  </si>
  <si>
    <t>Tuhinga ka whai mai</t>
  </si>
  <si>
    <t>Ko te nama kei te hono.</t>
  </si>
  <si>
    <t>He pai nga whakaaro</t>
  </si>
  <si>
    <t>Kaore e taea e koe te hanga nama nama mai i te tuhi nama. Aroha mai.</t>
  </si>
  <si>
    <t>Hurihia te reo nama</t>
  </si>
  <si>
    <t>उधार पत्र</t>
  </si>
  <si>
    <t>संपर्क नाव</t>
  </si>
  <si>
    <t>व्हॅट नंबर</t>
  </si>
  <si>
    <t>बँक खाते</t>
  </si>
  <si>
    <t>ग्राहक क्रमांक</t>
  </si>
  <si>
    <t>चलन क्रमांक</t>
  </si>
  <si>
    <t>क्रेडिट नोट क्र</t>
  </si>
  <si>
    <t>चलन तारीख</t>
  </si>
  <si>
    <t>निहित तारीख</t>
  </si>
  <si>
    <t>वर्णन</t>
  </si>
  <si>
    <t>प्रमाण</t>
  </si>
  <si>
    <t>युनिट</t>
  </si>
  <si>
    <t>किंमत</t>
  </si>
  <si>
    <t>सवलत</t>
  </si>
  <si>
    <t>रक्कम</t>
  </si>
  <si>
    <t>व्हॅट</t>
  </si>
  <si>
    <t>एकूण रक्कम</t>
  </si>
  <si>
    <t>नेट</t>
  </si>
  <si>
    <t>देय माहिती</t>
  </si>
  <si>
    <t>वॅट आधार</t>
  </si>
  <si>
    <t>राउंडिंग</t>
  </si>
  <si>
    <t>ग्राहक शोध</t>
  </si>
  <si>
    <t>लेख शोध</t>
  </si>
  <si>
    <t>ठीक आहे</t>
  </si>
  <si>
    <t>ग्राहक</t>
  </si>
  <si>
    <t>माझ्याबद्दल</t>
  </si>
  <si>
    <t>शोध</t>
  </si>
  <si>
    <t>नवीन चलन</t>
  </si>
  <si>
    <t>आउटलुक सह पाठवा</t>
  </si>
  <si>
    <t>PDF जतन करा</t>
  </si>
  <si>
    <t>पत्ता 1</t>
  </si>
  <si>
    <t>पत्ता 2</t>
  </si>
  <si>
    <t>पोस्ट क्रमांक</t>
  </si>
  <si>
    <t>ठिकाण</t>
  </si>
  <si>
    <t>संपर्क व्यक्ती</t>
  </si>
  <si>
    <t>देय दिवस</t>
  </si>
  <si>
    <t>अनु. क्र</t>
  </si>
  <si>
    <t>लेख सवलत</t>
  </si>
  <si>
    <t>कंपनी नाव</t>
  </si>
  <si>
    <t>अतिरिक्त कंपनी माहिती</t>
  </si>
  <si>
    <t>पत्ता</t>
  </si>
  <si>
    <t>खाते क्रमांक</t>
  </si>
  <si>
    <t>चलन</t>
  </si>
  <si>
    <t>स्मरणपत्र मजकूर</t>
  </si>
  <si>
    <t>जर आपण वेळेत पैसे चुकवू नका, तर आम्ही तुम्हाला गुदगुमणे करू गंभीरपणे!</t>
  </si>
  <si>
    <t>हे चलन संग्रहित आणि लॉक केलेले आहे नवीन चलन क्लिक करा</t>
  </si>
  <si>
    <t>नवीन बीजक तयार करण्यापूर्वी आपल्याला पाठवायचे किंवा PDF म्हणून जतन करणे आवश्यक आहे</t>
  </si>
  <si>
    <t>लेख रेषा साफ करा?</t>
  </si>
  <si>
    <t>चलन संपादनासाठी लॉक केले जाईल. आपल्यासाठी ठीक आहे?</t>
  </si>
  <si>
    <t>PDF जतन करणे शक्य झाले नाही क्षमस्व ...</t>
  </si>
  <si>
    <t>अस्तित्वात.</t>
  </si>
  <si>
    <t>ग्राहकाने नोंदणीकृत केलेल्या कोणत्याही ईमेल पत्त्या नाहीत. निरस्त करीत आहे</t>
  </si>
  <si>
    <t>बील क्रमांक</t>
  </si>
  <si>
    <t>पासून</t>
  </si>
  <si>
    <t>बीजक संलग्न.</t>
  </si>
  <si>
    <t>आपला आभारी</t>
  </si>
  <si>
    <t>आपण क्रेडिट नोट एका क्रेडिट नोटवरून तयार करू शकत नाही. क्षमस्व.</t>
  </si>
  <si>
    <t>कॉपी करा</t>
  </si>
  <si>
    <t>चलन भाषा बदला</t>
  </si>
  <si>
    <t>ЗАРИМ АСУУЛТ</t>
  </si>
  <si>
    <t>Холбоо барих нэр</t>
  </si>
  <si>
    <t>НӨАТ-ын дугаар</t>
  </si>
  <si>
    <t>Гар утас</t>
  </si>
  <si>
    <t>банкны данс</t>
  </si>
  <si>
    <t>Харилцагчийн дугаар</t>
  </si>
  <si>
    <t>Нэхэмжлэх дугаар</t>
  </si>
  <si>
    <t>Зээлийн тэмдэглэл</t>
  </si>
  <si>
    <t>Нэхэмжлэлийн өдөр</t>
  </si>
  <si>
    <t>Хугацаатай дуусах хугацаа</t>
  </si>
  <si>
    <t>Зүйл</t>
  </si>
  <si>
    <t>Тодорхойлолт</t>
  </si>
  <si>
    <t>Тоо хэмжээ</t>
  </si>
  <si>
    <t>Нэгж</t>
  </si>
  <si>
    <t>Үнэ</t>
  </si>
  <si>
    <t>Хөнгөлөлт</t>
  </si>
  <si>
    <t>Дүн</t>
  </si>
  <si>
    <t>НӨАТ</t>
  </si>
  <si>
    <t>Нийт дүн</t>
  </si>
  <si>
    <t>Цэвэр</t>
  </si>
  <si>
    <t>Төлбөрийн мэдээлэл</t>
  </si>
  <si>
    <t>Ват суурь</t>
  </si>
  <si>
    <t>Дугуйрсан</t>
  </si>
  <si>
    <t>Хэрэглэгчийн хайлт</t>
  </si>
  <si>
    <t>Нийтлэлийн хайлт</t>
  </si>
  <si>
    <t>БОЛЖ БАЙНА УУ</t>
  </si>
  <si>
    <t>Хэрэглэгчид</t>
  </si>
  <si>
    <t>Нийтлэл</t>
  </si>
  <si>
    <t>Миний тухай</t>
  </si>
  <si>
    <t>Хайлт</t>
  </si>
  <si>
    <t>Шинэ нэхэмжлэх</t>
  </si>
  <si>
    <t>Outlook ашиглан илгээх</t>
  </si>
  <si>
    <t>PDF хадгална уу</t>
  </si>
  <si>
    <t>Хаяг 1</t>
  </si>
  <si>
    <t>Хаяг 2</t>
  </si>
  <si>
    <t>Үгүй ээ</t>
  </si>
  <si>
    <t>Байрлал</t>
  </si>
  <si>
    <t>Холбогдох хүн</t>
  </si>
  <si>
    <t>И-мэйл хаяг</t>
  </si>
  <si>
    <t>Хугацаатай өдөр</t>
  </si>
  <si>
    <t>Дугаар зүйл</t>
  </si>
  <si>
    <t>НӨАТ%</t>
  </si>
  <si>
    <t>Компаний нэр</t>
  </si>
  <si>
    <t>НӨАТ-ын тоо</t>
  </si>
  <si>
    <t>Компаний нэмэлт мэдээлэл</t>
  </si>
  <si>
    <t>Хаяг</t>
  </si>
  <si>
    <t>Дансны дугаар</t>
  </si>
  <si>
    <t>Валют</t>
  </si>
  <si>
    <t>Сануулагч текст</t>
  </si>
  <si>
    <t>Компани</t>
  </si>
  <si>
    <t>Хэрэв та цагт төлбөр төлөхгүй бол бид таныг гижигдэнэ. Ноцтой!</t>
  </si>
  <si>
    <t>Хэл</t>
  </si>
  <si>
    <t>Улс</t>
  </si>
  <si>
    <t>Энэ нэхэмжлэх архивлаж түгжигдэнэ. Шинэ Нэхэмжлэх дээр дарна уу</t>
  </si>
  <si>
    <t>Та шинэ падаан үүсгэхээсээ өмнө PDF хэлбэрээр илгээх буюу хадгалах ёстой</t>
  </si>
  <si>
    <t>Гарчиг мөрийг тодорхой болгох уу?</t>
  </si>
  <si>
    <t>Нэхэмжлэхийг засахаар түгжигдэнэ. За за уу?</t>
  </si>
  <si>
    <t>PDF хадгалж чадахгүй байна. Уучлаарай ...</t>
  </si>
  <si>
    <t>байгаа.</t>
  </si>
  <si>
    <t>Захиалагч ямар ч имэйлийн бүртгүүлэлгүй байна. Цуцлах</t>
  </si>
  <si>
    <t>Нэхэмжлэлийн дугаар</t>
  </si>
  <si>
    <t>Нэхэмжлэх хавсаргасан.</t>
  </si>
  <si>
    <t>Нөхцөл байдал</t>
  </si>
  <si>
    <t>Кредит тэмдэглэлээс зээлийн тэмдэг үүсгэх боломжгүй. Уучлаарай.</t>
  </si>
  <si>
    <t>Нэхэмжлэх хэлийг өөрчлөх</t>
  </si>
  <si>
    <t>ငွေတောင်းခံလွှာ</t>
  </si>
  <si>
    <t>Credit မှတ်ချက်</t>
  </si>
  <si>
    <t>ဆက်သွယ်ရန်အမည်</t>
  </si>
  <si>
    <t>VAT ကိုအဘယ်သူမျှမ</t>
  </si>
  <si>
    <t>ဆဲလ်ဖုန်း</t>
  </si>
  <si>
    <t>ဘဏ်အကောင့်</t>
  </si>
  <si>
    <t>ဖောက်သည်အဘယ်သူမျှမ</t>
  </si>
  <si>
    <t>ငွေတောင်းခံလွှာအဘယ်သူမျှမ</t>
  </si>
  <si>
    <t>credit note ကိုအဘယ်သူမျှမ</t>
  </si>
  <si>
    <t>ငွေတောင်းခံလွှာနေ့စွဲ</t>
  </si>
  <si>
    <t>နောက်ဆုံးရက်</t>
  </si>
  <si>
    <t>ဆောင်းပါး</t>
  </si>
  <si>
    <t>ဖေါ်ပြချက်</t>
  </si>
  <si>
    <t>အရေအတွက်</t>
  </si>
  <si>
    <t>ယူနစ်</t>
  </si>
  <si>
    <t>စျေးနှုန်း</t>
  </si>
  <si>
    <t>လျှော့စျေး</t>
  </si>
  <si>
    <t>ငွေပမာဏ</t>
  </si>
  <si>
    <t>စုစုပေါင်းပမာဏ</t>
  </si>
  <si>
    <t>ပိုက်</t>
  </si>
  <si>
    <t>ငွေပေးချေမှုရမည့်အချက်အလက်များ</t>
  </si>
  <si>
    <t>VAT အခြေခံ</t>
  </si>
  <si>
    <t>ရှာနိုင်ပါတယ်</t>
  </si>
  <si>
    <t>ဖောက်သည်ရှာဖွေရေး</t>
  </si>
  <si>
    <t>အပိုဒ်ရှာဖွေရေး</t>
  </si>
  <si>
    <t>ရလား</t>
  </si>
  <si>
    <t>ဖောက်သည်များ</t>
  </si>
  <si>
    <t>ဆောင်းပါးများ</t>
  </si>
  <si>
    <t>ကိုယ့်အကြောင်း</t>
  </si>
  <si>
    <t>ရှာဖှေ</t>
  </si>
  <si>
    <t>နယူးငွေတောင်းခံလွှာ</t>
  </si>
  <si>
    <t>Outlook နဲ့အတူ Send</t>
  </si>
  <si>
    <t>PDF ကို Save</t>
  </si>
  <si>
    <t>credit note ကို</t>
  </si>
  <si>
    <t>ဖောက်သည်မျှ</t>
  </si>
  <si>
    <t>လိပ်စာ: 1</t>
  </si>
  <si>
    <t>လိပ်စာ 2</t>
  </si>
  <si>
    <t>အဘယ်သူမျှမတင်ရန်</t>
  </si>
  <si>
    <t>နေရာ</t>
  </si>
  <si>
    <t>ဆက်သွယ်ရန်ပုဂ္ဂိုလ်</t>
  </si>
  <si>
    <t>အီးမေးလ်ပို့ရန်</t>
  </si>
  <si>
    <t>ရက်ပေါင်းကြောင့်</t>
  </si>
  <si>
    <t>အပိုဒ်မပါ</t>
  </si>
  <si>
    <t>အပိုဒ်လျှော့စျေး</t>
  </si>
  <si>
    <t>ကုမ္ပဏီအမည်</t>
  </si>
  <si>
    <t>အပိုဆောင်းကုမ္ပဏီအချက်အလက်</t>
  </si>
  <si>
    <t>လိပ်စာ</t>
  </si>
  <si>
    <t>အကောင့်နံပါတ်</t>
  </si>
  <si>
    <t>ငွေကြေးစနစ်</t>
  </si>
  <si>
    <t>သတိပေးချက်စာသားကို</t>
  </si>
  <si>
    <t>ကုမ္ပဏီ</t>
  </si>
  <si>
    <t>သငျသညျအခြိနျမှာလစာ dont လျှင်, ငါတို့သည်သင်တို့ကိုယားပါလိမ့်မယ်။ အလေးအနက်ထား!</t>
  </si>
  <si>
    <t>ဘာသာစကား</t>
  </si>
  <si>
    <t>ပြည်</t>
  </si>
  <si>
    <t>ဤသည်မှာငွေတောင်းခံလွှာကိုမှတ်တမ်းတင်သိမ်းဆည်းခြင်းနှင့်သော့ခတ်ထားသည်။ နယူးငွေတောင်းခံလွှာကိုကလစ်နှိပ်ပါ</t>
  </si>
  <si>
    <t>သငျသညျသစ်ကိုငွေတောင်းခံလွှာကိုမဖန်တီးခင် PDF ဖိုင်ရယူရန်အဖြစ်ပေးပို့သို့မဟုတ်ကယ်တင်ရမယ်</t>
  </si>
  <si>
    <t>Clear ကိုဆောင်းပါးလိုင်းများ?</t>
  </si>
  <si>
    <t>အဆိုပါငွေတောင်းခံလွှာကိုတည်းဖြတ်များအတွက်သော့ခတ်ပါလိမ့်မည်။ သင်တို့အဘို့အ ok?</t>
  </si>
  <si>
    <t>PDF ကိုကယ်တင် Could'nt ။ ဝမ်းနည်းပါတယ် ...</t>
  </si>
  <si>
    <t>တည်ရှိ။</t>
  </si>
  <si>
    <t>ဖောက်သည်မှတ်ပုံတင်မျှမကအီးမေးလ် addres ရှိပါတယ်။ Aborting</t>
  </si>
  <si>
    <t>ငွေတောင်းခံလွှာအရေအတွက်က</t>
  </si>
  <si>
    <t>မှ</t>
  </si>
  <si>
    <t>ငွေတောင်းခံလွှာပူးတွဲ။</t>
  </si>
  <si>
    <t>မေတ္တာဖြင့်</t>
  </si>
  <si>
    <t>သငျသညျခရက်ဒစ်မှတ်စုမှအကြွေးမှတ်ချက်ဖန်တီးလို့မရပါဘူး။ ဝမ်းနည်းပါတယ်။</t>
  </si>
  <si>
    <t>မိတ္တူ</t>
  </si>
  <si>
    <t>ပြောင်းလဲမှုကိုငွေတောင်းခံလွှာဘာသာစကား</t>
  </si>
  <si>
    <t>CREDIT नोट</t>
  </si>
  <si>
    <t>मोबाइल फोन</t>
  </si>
  <si>
    <t>बिल संख्या</t>
  </si>
  <si>
    <t>क्रेडिट नोट no</t>
  </si>
  <si>
    <t>इनभ्वाइस मिति</t>
  </si>
  <si>
    <t>म्याद मिति</t>
  </si>
  <si>
    <t>यूनिट</t>
  </si>
  <si>
    <t>छुट</t>
  </si>
  <si>
    <t>राशि</t>
  </si>
  <si>
    <t>कुल राशि</t>
  </si>
  <si>
    <t>भुक्तानी जानकारी</t>
  </si>
  <si>
    <t>राउन्डिंग</t>
  </si>
  <si>
    <t>ग्राहक खोजी</t>
  </si>
  <si>
    <t>लेख खोजी</t>
  </si>
  <si>
    <t>ठिक छ</t>
  </si>
  <si>
    <t>ग्राहकहरू</t>
  </si>
  <si>
    <t>लेखहरू</t>
  </si>
  <si>
    <t>मेरो बारे</t>
  </si>
  <si>
    <t>खोजी गर्नुहोस्</t>
  </si>
  <si>
    <t>नयाँ इनभ्वाइस</t>
  </si>
  <si>
    <t>आउटलुकसँग पठाउनुहोस्</t>
  </si>
  <si>
    <t>पीडीएफ बचत गर्नुहोस्</t>
  </si>
  <si>
    <t>ठेगाना 1</t>
  </si>
  <si>
    <t>ठेगाना 2</t>
  </si>
  <si>
    <t>पोस्ट नगर्नुहोस्</t>
  </si>
  <si>
    <t>स्थान</t>
  </si>
  <si>
    <t>सम्पर्क व्यक्ति</t>
  </si>
  <si>
    <t>कारण दिन</t>
  </si>
  <si>
    <t>लेख संख्या</t>
  </si>
  <si>
    <t>लेख छूट</t>
  </si>
  <si>
    <t>कम्पनी नाम</t>
  </si>
  <si>
    <t>अतिरिक्त कम्पनी जानकारी</t>
  </si>
  <si>
    <t>ठेगाना</t>
  </si>
  <si>
    <t>खाता नम्बर</t>
  </si>
  <si>
    <t>रिमाइन्डर पाठ</t>
  </si>
  <si>
    <t>कम्पनी</t>
  </si>
  <si>
    <t>यदि तपाईं समय मा तिर्नु हुन्न भने, हामी तपाईंलाई टिक्न सक्नेछौं। गंभीरतापूर्वक!</t>
  </si>
  <si>
    <t>यो चलानी संग्रहित र लक गरिएको छ। नयाँ चलानी क्लिक गर्नुहोस्</t>
  </si>
  <si>
    <t>तपाईंले नयाँ इनभ्वाइस सिर्जना गर्नु अघि पीडीएफको रूपमा पठाउनु वा सुरक्षित गर्नु पर्दछ</t>
  </si>
  <si>
    <t>लेख लाइनहरू खाली गर्ने हो?</t>
  </si>
  <si>
    <t>इनभ्वाइस सम्पादनका लागि लक गरिनेछ। ठीक छ तिम्रो लागि?</t>
  </si>
  <si>
    <t>PDF बचत गर्न सकिएन। क्षमा गर्नुहोस् ...</t>
  </si>
  <si>
    <t>अवस्थित छ।</t>
  </si>
  <si>
    <t>ग्राहकसँग कुनै ईमेल एड्रेस दर्ता गरिएको छैन। रद्द गर्दै</t>
  </si>
  <si>
    <t>इनभ्वाइस नम्बर</t>
  </si>
  <si>
    <t>बाट</t>
  </si>
  <si>
    <t>इनभ्वाइस संलग्न।</t>
  </si>
  <si>
    <t>दयालु सम्बन्ध</t>
  </si>
  <si>
    <t>तपाईंले क्रेडिट नोटबाट क्रेडिट नोट सिर्जना गर्न सक्नुहुन्न। माफ गर्नुहोस्।</t>
  </si>
  <si>
    <t>कापी</t>
  </si>
  <si>
    <t>इनभ्वाइस भाषा परिवर्तन गर्नुहोस्</t>
  </si>
  <si>
    <t>Moms nr</t>
  </si>
  <si>
    <t>Mengde</t>
  </si>
  <si>
    <t>Beløp</t>
  </si>
  <si>
    <t>MVA</t>
  </si>
  <si>
    <t>Søke</t>
  </si>
  <si>
    <t>adresse 2</t>
  </si>
  <si>
    <t>Plass</t>
  </si>
  <si>
    <t>e-post</t>
  </si>
  <si>
    <t>Artikkelnr</t>
  </si>
  <si>
    <t>MVA%</t>
  </si>
  <si>
    <t>Selskapsnavn</t>
  </si>
  <si>
    <t>Ytterligere bedriftsinformasjon</t>
  </si>
  <si>
    <t>Selskap</t>
  </si>
  <si>
    <t>Denne fakturaen er arkivert og låst. Klikk Ny faktura</t>
  </si>
  <si>
    <t>Du må sende eller lagre som PDF før du oppretter ny faktura</t>
  </si>
  <si>
    <t>Tøm artikkelen linjer?</t>
  </si>
  <si>
    <t>Fakturaen vil bli låst for redigering. Ok for deg?</t>
  </si>
  <si>
    <t>Kunne ikke lagre PDF. Beklager...</t>
  </si>
  <si>
    <t>Kunden har ikke registrert noen e-postadresser. Avbryter</t>
  </si>
  <si>
    <t>Du kan ikke opprette kredittnota fra en kredittnota. Beklager.</t>
  </si>
  <si>
    <t>KOPIERE</t>
  </si>
  <si>
    <t>Endre faktura språk</t>
  </si>
  <si>
    <t>Dzina lalumikizidwe</t>
  </si>
  <si>
    <t>VAT Ayi</t>
  </si>
  <si>
    <t>Foni yam'manja</t>
  </si>
  <si>
    <t>Konki ya banki</t>
  </si>
  <si>
    <t>Ayi Ayi</t>
  </si>
  <si>
    <t>Ndalama Ayi</t>
  </si>
  <si>
    <t>Ndondomeko ya ngongole ayi</t>
  </si>
  <si>
    <t>Tsiku la chikhoso</t>
  </si>
  <si>
    <t>Tsiku lomaliza</t>
  </si>
  <si>
    <t>Nkhani</t>
  </si>
  <si>
    <t>Kufotokozera</t>
  </si>
  <si>
    <t>Chiwerengero</t>
  </si>
  <si>
    <t>Chigawo</t>
  </si>
  <si>
    <t>Mtengo</t>
  </si>
  <si>
    <t>Zopereka</t>
  </si>
  <si>
    <t>Zambiri</t>
  </si>
  <si>
    <t>Kuchuluka kwake pamodzi</t>
  </si>
  <si>
    <t>Malipiro</t>
  </si>
  <si>
    <t>Vat maziko</t>
  </si>
  <si>
    <t>Kuzungulira</t>
  </si>
  <si>
    <t>Kusaka kwa kasitomala</t>
  </si>
  <si>
    <t>Kusaka kwa mutu</t>
  </si>
  <si>
    <t>Chabwino</t>
  </si>
  <si>
    <t>Amakhasimende</t>
  </si>
  <si>
    <t>Za ine</t>
  </si>
  <si>
    <t>Sakani</t>
  </si>
  <si>
    <t>Ndalama Yatsopano</t>
  </si>
  <si>
    <t>Tumizani ndi Outlook</t>
  </si>
  <si>
    <t>Sungani PDF</t>
  </si>
  <si>
    <t>Mawu a ngongole</t>
  </si>
  <si>
    <t>Wogulitsa ayi</t>
  </si>
  <si>
    <t>Adilesi 1</t>
  </si>
  <si>
    <t>Adilesi 2</t>
  </si>
  <si>
    <t>Sakani positi</t>
  </si>
  <si>
    <t>Malo</t>
  </si>
  <si>
    <t>Wolumikizana naye</t>
  </si>
  <si>
    <t>Imelo</t>
  </si>
  <si>
    <t>Masiku oyenera</t>
  </si>
  <si>
    <t>Mutu ayi</t>
  </si>
  <si>
    <t>Nkhani kuchotsera</t>
  </si>
  <si>
    <t>Dzina Lakampani</t>
  </si>
  <si>
    <t>VAT ayi</t>
  </si>
  <si>
    <t>Zowonjezera info kampani</t>
  </si>
  <si>
    <t>Adilesi</t>
  </si>
  <si>
    <t>Ayi</t>
  </si>
  <si>
    <t>Ndalama</t>
  </si>
  <si>
    <t>Chikumbutso chakumbukira</t>
  </si>
  <si>
    <t>Kampani</t>
  </si>
  <si>
    <t>Ngati mulibe malipiro mu nthawi, tidzakuthandizani. Zovuta!</t>
  </si>
  <si>
    <t>Chilankhulo</t>
  </si>
  <si>
    <t>Dziko</t>
  </si>
  <si>
    <t>Invoice iyi imakhala yosungidwa ndi kutsekedwa. Dinani Ndalama Yatsopano</t>
  </si>
  <si>
    <t>Muyenera kutumiza kapena kusunga papepala musanayambe kanjira yatsopano</t>
  </si>
  <si>
    <t>Chotsani mzere walemba?</t>
  </si>
  <si>
    <t>Invoice idzatsekedwa kukonzekera. Chabwino kwa inu?</t>
  </si>
  <si>
    <t>Sakanakhoza kupulumutsa PDF. Pepani ...</t>
  </si>
  <si>
    <t>alipo.</t>
  </si>
  <si>
    <t>Wogulitsa alibe ma email addres omwe amalembedwa. Kutaya</t>
  </si>
  <si>
    <t>Nambala yoloza</t>
  </si>
  <si>
    <t>kuchokera</t>
  </si>
  <si>
    <t>Invoice yaikidwapo.</t>
  </si>
  <si>
    <t>Mafuno onse abwino</t>
  </si>
  <si>
    <t>Simungathe kulemba ngongole kuchokera ku ngongole ya ngongole. Pepani.</t>
  </si>
  <si>
    <t>Sinthani chinenero cha invoice</t>
  </si>
  <si>
    <t>Nome de contato</t>
  </si>
  <si>
    <t>VAT não</t>
  </si>
  <si>
    <t>Celular</t>
  </si>
  <si>
    <t>conta bancária</t>
  </si>
  <si>
    <t>Cliente Não</t>
  </si>
  <si>
    <t>Fatura não</t>
  </si>
  <si>
    <t>Nota de crédito não</t>
  </si>
  <si>
    <t>Data da fatura</t>
  </si>
  <si>
    <t>Data de Vencimento</t>
  </si>
  <si>
    <t>Descrição</t>
  </si>
  <si>
    <t>Quantidade</t>
  </si>
  <si>
    <t>Preço</t>
  </si>
  <si>
    <t>Montante</t>
  </si>
  <si>
    <t>CUBA</t>
  </si>
  <si>
    <t>Valor total</t>
  </si>
  <si>
    <t>Líquido</t>
  </si>
  <si>
    <t>informação de pagamento</t>
  </si>
  <si>
    <t>Base de Vat</t>
  </si>
  <si>
    <t>Arredondamento</t>
  </si>
  <si>
    <t>Pesquisa do cliente</t>
  </si>
  <si>
    <t>Pesquisa de artigos</t>
  </si>
  <si>
    <t>Está bem</t>
  </si>
  <si>
    <t>clientes</t>
  </si>
  <si>
    <t>Sobre mim</t>
  </si>
  <si>
    <t>Pesquisa</t>
  </si>
  <si>
    <t>Nova Fatura</t>
  </si>
  <si>
    <t>Enviar com o Outlook</t>
  </si>
  <si>
    <t>Salvar PDF</t>
  </si>
  <si>
    <t>Cliente não</t>
  </si>
  <si>
    <t>Endereço 1</t>
  </si>
  <si>
    <t>Endereço 2</t>
  </si>
  <si>
    <t>Postar não</t>
  </si>
  <si>
    <t>Lugar, colocar</t>
  </si>
  <si>
    <t>Pessoa de contato</t>
  </si>
  <si>
    <t>O email</t>
  </si>
  <si>
    <t>Dias devidos</t>
  </si>
  <si>
    <t>Artigo não</t>
  </si>
  <si>
    <t>Desconto de artigo</t>
  </si>
  <si>
    <t>Nome da empresa</t>
  </si>
  <si>
    <t>Informação adicional da empresa</t>
  </si>
  <si>
    <t>Endereço</t>
  </si>
  <si>
    <t>Conta não</t>
  </si>
  <si>
    <t>Texto de lembrete</t>
  </si>
  <si>
    <t>Se você não paga a tempo, nós o agradaremos. A sério!</t>
  </si>
  <si>
    <t>Língua</t>
  </si>
  <si>
    <t>Esta fatura é arquivada e bloqueada. Clique em Nova Fatura</t>
  </si>
  <si>
    <t>Você deve enviar ou salvar como PDF antes de criar uma nova fatura</t>
  </si>
  <si>
    <t>Linhas de artigos claras?</t>
  </si>
  <si>
    <t>A fatura será bloqueada para edição. Tudo bem por você?</t>
  </si>
  <si>
    <t>Não poderia guardar PDF. Desculpa...</t>
  </si>
  <si>
    <t>O cliente não possui nenhum endereço de e-mail registrado. Abortar</t>
  </si>
  <si>
    <t>Número da factura</t>
  </si>
  <si>
    <t>a partir de</t>
  </si>
  <si>
    <t>Fatura em anexo.</t>
  </si>
  <si>
    <t>Atenciosamente</t>
  </si>
  <si>
    <t>Você não pode criar nota de crédito de uma nota de crédito. Desculpa.</t>
  </si>
  <si>
    <t>CÓPIA DE</t>
  </si>
  <si>
    <t>Alterar a linguagem da factura</t>
  </si>
  <si>
    <t>ਕਰੈਡਿਟ ਸੂਚਨਾ</t>
  </si>
  <si>
    <t>ਸੰਪਰਕ ਨਾਮ</t>
  </si>
  <si>
    <t>ਵੈਟ ਨੰ</t>
  </si>
  <si>
    <t>ਮੋਬਾਇਲ ਫੋਨ</t>
  </si>
  <si>
    <t>ਬੈੰਕ ਖਾਤਾ</t>
  </si>
  <si>
    <t>ਗਾਹਕ ਨੰਬਰ</t>
  </si>
  <si>
    <t>ਇਨਵੌਇਸ ਨੰ</t>
  </si>
  <si>
    <t>ਕ੍ਰੈਡਿਟ ਨੋਟ ਨੰ</t>
  </si>
  <si>
    <t>ਚਲਾਨ ਤਾਰੀਖ</t>
  </si>
  <si>
    <t>ਅਦਾਇਗੀ ਤਾਰੀਖ</t>
  </si>
  <si>
    <t>ਆਰਟੀਕਲ</t>
  </si>
  <si>
    <t>ਵਰਣਨ</t>
  </si>
  <si>
    <t>ਗਿਣਤੀ</t>
  </si>
  <si>
    <t>ਇਕਾਈ</t>
  </si>
  <si>
    <t>ਕੀਮਤ</t>
  </si>
  <si>
    <t>ਛੂਟ</t>
  </si>
  <si>
    <t>ਦੀ ਰਕਮ</t>
  </si>
  <si>
    <t>ਵੈਟ</t>
  </si>
  <si>
    <t>ਕੁੱਲ ਮਾਤਰਾ</t>
  </si>
  <si>
    <t>ਨੈੱਟ</t>
  </si>
  <si>
    <t>ਭੁਗਤਾਨ ਜਾਣਕਾਰੀ</t>
  </si>
  <si>
    <t>ਵੈਟ ਬੇਸ</t>
  </si>
  <si>
    <t>ਗੋਲਿੰਗ</t>
  </si>
  <si>
    <t>ਗਾਹਕ ਦੀ ਭਾਲ</t>
  </si>
  <si>
    <t>ਲੇਖ ਦੀ ਖੋਜ</t>
  </si>
  <si>
    <t>ਠੀਕ ਹੈ</t>
  </si>
  <si>
    <t>ਗਾਹਕ</t>
  </si>
  <si>
    <t>ਲੇਖ</t>
  </si>
  <si>
    <t>ਮੇਰੇ ਬਾਰੇ ਵਿੱਚ</t>
  </si>
  <si>
    <t>ਖੋਜ</t>
  </si>
  <si>
    <t>ਨਵਾਂ ਇਨਵੌਇਸ</t>
  </si>
  <si>
    <t>ਆਉਟਲੁੱਕ ਦੇ ਨਾਲ ਭੇਜੋ</t>
  </si>
  <si>
    <t>PDF ਸੁਰੱਖਿਅਤ ਕਰੋ</t>
  </si>
  <si>
    <t>ਪਤਾ 1</t>
  </si>
  <si>
    <t>ਪਤਾ 2</t>
  </si>
  <si>
    <t>ਪੋਸਟ ਨੰਬਰ</t>
  </si>
  <si>
    <t>ਸਥਾਨ</t>
  </si>
  <si>
    <t>ਵਿਅਕਤੀ ਨੂੰ ਸੰਪਰਕ ਕਰੋ</t>
  </si>
  <si>
    <t>ਈ - ਮੇਲ</t>
  </si>
  <si>
    <t>ਦੇਣ ਦੇ ਦਿਨ</t>
  </si>
  <si>
    <t>ਆਰਟੀਕਲ ਨੰ</t>
  </si>
  <si>
    <t>ਆਰਟੀਕਲ ਛੂਟ</t>
  </si>
  <si>
    <t>ਕੰਪਨੀ ਦਾ ਨਾਂ</t>
  </si>
  <si>
    <t>ਵਾਧੂ ਕੰਪਨੀ ਜਾਣਕਾਰੀ</t>
  </si>
  <si>
    <t>ਪਤਾ</t>
  </si>
  <si>
    <t>ਖਾਤਾ ਨੰਬਰ</t>
  </si>
  <si>
    <t>ਮੁਦਰਾ</t>
  </si>
  <si>
    <t>ਰੀਮਾਈਂਡਰ ਟੈਕਸਟ</t>
  </si>
  <si>
    <t>ਕੰਪਨੀ</t>
  </si>
  <si>
    <t>ਜੇ ਤੁਸੀਂ ਸਮੇਂ ਸਿਰ ਅਦਾਇਗੀ ਨਾ ਕਰੋਗੇ, ਤਾਂ ਅਸੀਂ ਤੁਹਾਨੂੰ ਗੁਰੇਜ਼ ਕਰਾਂਗੇ. ਗੰਭੀਰਤਾ ਨਾਲ!</t>
  </si>
  <si>
    <t>ਭਾਸ਼ਾ</t>
  </si>
  <si>
    <t>ਦੇਸ਼</t>
  </si>
  <si>
    <t>ਇਹ ਇਨਵੌਇਸ ਅਕਾਇਵ ਅਤੇ ਲਾਕ ਕੀਤਾ ਗਿਆ ਹੈ. ਨਵੇਂ ਇਨਵੌਇਸ ਤੇ ਕਲਿਕ ਕਰੋ</t>
  </si>
  <si>
    <t>ਨਵਾਂ ਇਨਵੌਇਸ ਬਣਾਉਣ ਤੋਂ ਪਹਿਲਾਂ ਤੁਹਾਨੂੰ PDF ਭੇਜਣਾ ਜਾਂ ਸੁਰੱਖਿਅਤ ਕਰਨਾ ਚਾਹੀਦਾ ਹੈ</t>
  </si>
  <si>
    <t>ਲੇਖ ਲਾਈਨ ਸਾਫ ਕਰੋ?</t>
  </si>
  <si>
    <t>ਇਨਵੌਇਸ ਸੰਪਾਦਨ ਲਈ ਲੌਕ ਕੀਤਾ ਜਾਏਗਾ. ਤੁਹਾਡੇ ਲਈ ਠੀਕ ਹੈ?</t>
  </si>
  <si>
    <t>PDF ਨੂੰ ਸੁਰੱਖਿਅਤ ਨਹੀਂ ਕਰ ਸਕਿਆ ਮਾਫ ਕਰਨਾ ...</t>
  </si>
  <si>
    <t>ਮੌਜੂਦ ਹੈ.</t>
  </si>
  <si>
    <t>ਗਾਹਕ ਕੋਲ ਰਜਿਸਟਰਡ ਕੋਈ ਈਮੇਲ ਐਡਰੈੱਸ ਨਹੀਂ ਹੈ ਅਧੂਰਾ ਛੱਡਿਆ</t>
  </si>
  <si>
    <t>ਚਲਾਨ ਨੰਬਰ</t>
  </si>
  <si>
    <t>ਤੋਂ</t>
  </si>
  <si>
    <t>ਇਨਵੌਇਸ ਨਾਲ ਜੁੜਿਆ.</t>
  </si>
  <si>
    <t>ਕਿਸਮ ਦਾ ਸਨਮਾਨ</t>
  </si>
  <si>
    <t>ਤੁਸੀਂ ਕ੍ਰੈਡਿਟ ਨੋਟ ਇੱਕ ਕਰੈਡਿਟ ਨੋਟ ਤੋਂ ਨਹੀਂ ਬਣਾ ਸਕਦੇ. ਅਫਸੋਸ ਹੈ.</t>
  </si>
  <si>
    <t>ਕਾਪੀ</t>
  </si>
  <si>
    <t>ਇਨਵੌਇਸ ਭਾਸ਼ਾ ਨੂੰ ਬਦਲੋ</t>
  </si>
  <si>
    <t>FACTURA FISCALA</t>
  </si>
  <si>
    <t>NOTĂ DE CREDIT</t>
  </si>
  <si>
    <t>Nume de contact</t>
  </si>
  <si>
    <t>TVA nr</t>
  </si>
  <si>
    <t>Telefon mobil</t>
  </si>
  <si>
    <t>cont bancar</t>
  </si>
  <si>
    <t>Client nr</t>
  </si>
  <si>
    <t>Factura nu</t>
  </si>
  <si>
    <t>Notă de credit nr</t>
  </si>
  <si>
    <t>Data facturii</t>
  </si>
  <si>
    <t>Data scadentă</t>
  </si>
  <si>
    <t>Articol</t>
  </si>
  <si>
    <t>Descriere</t>
  </si>
  <si>
    <t>Cantitate</t>
  </si>
  <si>
    <t>Unitate</t>
  </si>
  <si>
    <t>Preț</t>
  </si>
  <si>
    <t>Reducere</t>
  </si>
  <si>
    <t>Valoare totală</t>
  </si>
  <si>
    <t>Informatii plată</t>
  </si>
  <si>
    <t>Vat bază</t>
  </si>
  <si>
    <t>rotunjirea</t>
  </si>
  <si>
    <t>Căutare clienți</t>
  </si>
  <si>
    <t>Căutarea unui articol</t>
  </si>
  <si>
    <t>O.K</t>
  </si>
  <si>
    <t>clienţii</t>
  </si>
  <si>
    <t>Articole</t>
  </si>
  <si>
    <t>Despre mine</t>
  </si>
  <si>
    <t>Căutare</t>
  </si>
  <si>
    <t>Factura nouă</t>
  </si>
  <si>
    <t>Trimiteți cu Outlook</t>
  </si>
  <si>
    <t>Salvați PDF</t>
  </si>
  <si>
    <t>Notă de credit</t>
  </si>
  <si>
    <t>Mesajul nr</t>
  </si>
  <si>
    <t>Loc</t>
  </si>
  <si>
    <t>Persoană de contact</t>
  </si>
  <si>
    <t>Zile lungi</t>
  </si>
  <si>
    <t>Articolul nr</t>
  </si>
  <si>
    <t>TVA %</t>
  </si>
  <si>
    <t>Reducere de articole</t>
  </si>
  <si>
    <t>Numele Companiei</t>
  </si>
  <si>
    <t>Informații suplimentare despre companie</t>
  </si>
  <si>
    <t>Contul nr</t>
  </si>
  <si>
    <t>Valută</t>
  </si>
  <si>
    <t>Text de memento</t>
  </si>
  <si>
    <t>Companie</t>
  </si>
  <si>
    <t>Dacă nu plătiți la timp, vă vom ghici. Serios!</t>
  </si>
  <si>
    <t>Limba</t>
  </si>
  <si>
    <t>Țară</t>
  </si>
  <si>
    <t>Această factură este arhivată și blocată. Faceți clic pe Factura nouă</t>
  </si>
  <si>
    <t>Trebuie să trimiteți sau să salvați ca PDF înainte de a crea o nouă factură</t>
  </si>
  <si>
    <t>Ștergeți linii de articole?</t>
  </si>
  <si>
    <t>Factura va fi blocată pentru editare. Bine pentru tine?</t>
  </si>
  <si>
    <t>Nu s-ar putea salva PDF-ul. Îmi pare rău ...</t>
  </si>
  <si>
    <t>există.</t>
  </si>
  <si>
    <t>Clientul nu are înregistrări de e-mail. Abandonarea</t>
  </si>
  <si>
    <t>Număr de factură</t>
  </si>
  <si>
    <t>din</t>
  </si>
  <si>
    <t>Factura atașată.</t>
  </si>
  <si>
    <t>Salutări calde</t>
  </si>
  <si>
    <t>Nu puteți crea nota de credit dintr-o notă de credit. Scuze.</t>
  </si>
  <si>
    <t>Modificați limba facturii</t>
  </si>
  <si>
    <t>ВЫСТАВЛЕННЫЙ СЧЕТ</t>
  </si>
  <si>
    <t>КРЕДИТНАЯ ЗАПИСКА</t>
  </si>
  <si>
    <t>Контактное лицо</t>
  </si>
  <si>
    <t>НДС нет</t>
  </si>
  <si>
    <t>Сотовый телефон</t>
  </si>
  <si>
    <t>банковский счет</t>
  </si>
  <si>
    <t>№ клиента</t>
  </si>
  <si>
    <t>Счет-фактура Нет</t>
  </si>
  <si>
    <t>Кредитная нота нет</t>
  </si>
  <si>
    <t>Дата счета</t>
  </si>
  <si>
    <t>Срок</t>
  </si>
  <si>
    <t>Статья</t>
  </si>
  <si>
    <t>Описание</t>
  </si>
  <si>
    <t>Ед. изм</t>
  </si>
  <si>
    <t>скидка</t>
  </si>
  <si>
    <t>НДС</t>
  </si>
  <si>
    <t>Итого</t>
  </si>
  <si>
    <t>Сеть</t>
  </si>
  <si>
    <t>Платежная информация</t>
  </si>
  <si>
    <t>Ват-основа</t>
  </si>
  <si>
    <t>округление</t>
  </si>
  <si>
    <t>Поиск клиентов</t>
  </si>
  <si>
    <t>Поиск статьи</t>
  </si>
  <si>
    <t>ОК</t>
  </si>
  <si>
    <t>Клиенты</t>
  </si>
  <si>
    <t>статьи</t>
  </si>
  <si>
    <t>Обо мне</t>
  </si>
  <si>
    <t>Поиск</t>
  </si>
  <si>
    <t>Новый счет-фактура</t>
  </si>
  <si>
    <t>Отправить в Outlook</t>
  </si>
  <si>
    <t>Сохранить PDF</t>
  </si>
  <si>
    <t>Кредитная записка</t>
  </si>
  <si>
    <t>адрес 1</t>
  </si>
  <si>
    <t>Сообщение no</t>
  </si>
  <si>
    <t>Эл. адрес</t>
  </si>
  <si>
    <t>Срок действия</t>
  </si>
  <si>
    <t>Статья no</t>
  </si>
  <si>
    <t>НДС%</t>
  </si>
  <si>
    <t>Скидка по статье</t>
  </si>
  <si>
    <t>Название компании</t>
  </si>
  <si>
    <t>Дополнительная информация о компании</t>
  </si>
  <si>
    <t>Адрес</t>
  </si>
  <si>
    <t>Нет учетной записи</t>
  </si>
  <si>
    <t>Текст напоминания</t>
  </si>
  <si>
    <t>Если вы не заплатите вовремя, мы пощекотаем вас. Шутки в сторону!</t>
  </si>
  <si>
    <t>язык</t>
  </si>
  <si>
    <t>Страна</t>
  </si>
  <si>
    <t>Этот счет заархивирован и заблокирован. Нажмите «Новый счет»</t>
  </si>
  <si>
    <t>Вы должны отправить или сохранить в формате PDF перед созданием нового счета-фактуры</t>
  </si>
  <si>
    <t>Очистить строки статьи?</t>
  </si>
  <si>
    <t>Счет будет заблокирован для редактирования. Нормально для тебя?</t>
  </si>
  <si>
    <t>Не удалось сохранить PDF. Сожалею...</t>
  </si>
  <si>
    <t>существует.</t>
  </si>
  <si>
    <t>У клиента нет зарегистрированного адреса электронной почты. Aborting</t>
  </si>
  <si>
    <t>Номер счета</t>
  </si>
  <si>
    <t>из</t>
  </si>
  <si>
    <t>Счет-фактура прилагается.</t>
  </si>
  <si>
    <t>С уважением</t>
  </si>
  <si>
    <t>Вы не можете создать кредитную ноту из кредитной записки. Сожалею.</t>
  </si>
  <si>
    <t>Изменить язык счета-фактуры</t>
  </si>
  <si>
    <t>FUAFUAGA MANATU</t>
  </si>
  <si>
    <t>Igoa faʻafesoʻotaʻi</t>
  </si>
  <si>
    <t>Totogi Nu</t>
  </si>
  <si>
    <t>Sela foni</t>
  </si>
  <si>
    <t>Faletupe Faletupe</t>
  </si>
  <si>
    <t>Leai Tagata Leai</t>
  </si>
  <si>
    <t>Faʻamatalaga Nu</t>
  </si>
  <si>
    <t>Faʻaaliga aitalafu leai</t>
  </si>
  <si>
    <t>Aso faʻasoa</t>
  </si>
  <si>
    <t>O afea</t>
  </si>
  <si>
    <t>Mataupu</t>
  </si>
  <si>
    <t>Faʻamatalaga</t>
  </si>
  <si>
    <t>Aotelega</t>
  </si>
  <si>
    <t>Vaega</t>
  </si>
  <si>
    <t>Tau</t>
  </si>
  <si>
    <t>Faʻasalaga</t>
  </si>
  <si>
    <t>Aofaʻi</t>
  </si>
  <si>
    <t>Aofaiga o tupe</t>
  </si>
  <si>
    <t>Tupe totogi</t>
  </si>
  <si>
    <t>Vat faavae</t>
  </si>
  <si>
    <t>Loto</t>
  </si>
  <si>
    <t>Suʻesuʻega a le tagata</t>
  </si>
  <si>
    <t>Mataupu suʻesuʻe</t>
  </si>
  <si>
    <t>Tagata faʻatau</t>
  </si>
  <si>
    <t>Faatatau ia a'u</t>
  </si>
  <si>
    <t>Saili</t>
  </si>
  <si>
    <t>New Faletupe</t>
  </si>
  <si>
    <t>Auina atu ma Outlook</t>
  </si>
  <si>
    <t>Faasao PDF</t>
  </si>
  <si>
    <t>Faʻaaliga aitalafu</t>
  </si>
  <si>
    <t>Leai le tagata leai</t>
  </si>
  <si>
    <t>Tuatusi 1</t>
  </si>
  <si>
    <t>Tuatusi 2</t>
  </si>
  <si>
    <t>Faʻailoga le leai</t>
  </si>
  <si>
    <t>Nofoaga</t>
  </si>
  <si>
    <t>Tagata faʻafesoʻotaʻi</t>
  </si>
  <si>
    <t>Imeli</t>
  </si>
  <si>
    <t>Faʻaaoga aso</t>
  </si>
  <si>
    <t>Mataupu leai</t>
  </si>
  <si>
    <t>Tala faʻatau</t>
  </si>
  <si>
    <t>Igoa o le kamupani</t>
  </si>
  <si>
    <t>VAT leai</t>
  </si>
  <si>
    <t>Faamatalaga faaopoopo a kamupani</t>
  </si>
  <si>
    <t>Tuatusi</t>
  </si>
  <si>
    <t>Tala leai</t>
  </si>
  <si>
    <t>Tupe</t>
  </si>
  <si>
    <t>Faamanatu mea</t>
  </si>
  <si>
    <t>Kamupani</t>
  </si>
  <si>
    <t>Afai e te le totogiina se taimi, o le a matou faʻailoa oe. Maʻeu!</t>
  </si>
  <si>
    <t>Gagana</t>
  </si>
  <si>
    <t>Atunuʻu</t>
  </si>
  <si>
    <t>O lenei faletupe o loʻo teuina ma lokaina. Kiliki New Faʻamatalaga</t>
  </si>
  <si>
    <t>E tatau ona e auina atu pe faʻasaoina e avea ma PDF ao le i faia se faletusi fou</t>
  </si>
  <si>
    <t>Faʻamaʻa laina laina?</t>
  </si>
  <si>
    <t>O le a teu le inisiua mo le faʻataʻitaʻia. Lelei mo oe?</t>
  </si>
  <si>
    <t>Le mafai ona lavea le PDF. Faamalie...</t>
  </si>
  <si>
    <t>o loʻo i ai.</t>
  </si>
  <si>
    <t>E leai ni aupepa imeli na resitalaina. Toto</t>
  </si>
  <si>
    <t>Numera faʻasalalau</t>
  </si>
  <si>
    <t>mai</t>
  </si>
  <si>
    <t>Faʻasalaga faʻasoa.</t>
  </si>
  <si>
    <t>Manuia tele</t>
  </si>
  <si>
    <t>E le mafai ona e faia se pepa aitalafu mai se faʻamatalaga aitalafu. Faamalie.</t>
  </si>
  <si>
    <t>Suʻe le tusitusi</t>
  </si>
  <si>
    <t>FIOSRACHADH CREDIT</t>
  </si>
  <si>
    <t>Cuir fios gu ainm</t>
  </si>
  <si>
    <t>Àireamh VAT</t>
  </si>
  <si>
    <t>Fòn-làimhe</t>
  </si>
  <si>
    <t>cunntas banca</t>
  </si>
  <si>
    <t>Àireamh Luchd-ceannach</t>
  </si>
  <si>
    <t>Àireamh Fiosrachaidh</t>
  </si>
  <si>
    <t>Nota creideis a-mhàin</t>
  </si>
  <si>
    <t>Ceann-là a 'chunntais</t>
  </si>
  <si>
    <t>An latha ri thighinn</t>
  </si>
  <si>
    <t>Artaigil</t>
  </si>
  <si>
    <t>Tuairisgeul</t>
  </si>
  <si>
    <t>Àireamh</t>
  </si>
  <si>
    <t>Prìs</t>
  </si>
  <si>
    <t>Lùghdachadh</t>
  </si>
  <si>
    <t>Suim</t>
  </si>
  <si>
    <t>Suim iomlan</t>
  </si>
  <si>
    <t>Fiosrachadh pàighidh</t>
  </si>
  <si>
    <t>Bhathar bunaiteach</t>
  </si>
  <si>
    <t>A 'dol timcheall</t>
  </si>
  <si>
    <t>Rannsachadh luchd-cleachdaidh</t>
  </si>
  <si>
    <t>Rannsachadh artaigil</t>
  </si>
  <si>
    <t>Ceart</t>
  </si>
  <si>
    <t>Luchd-cleachdaidh</t>
  </si>
  <si>
    <t>Artaigilean</t>
  </si>
  <si>
    <t>Mum dhèidhinn</t>
  </si>
  <si>
    <t>Rannsaich</t>
  </si>
  <si>
    <t>Cuidhteas ùr</t>
  </si>
  <si>
    <t>Cuir le Outlook</t>
  </si>
  <si>
    <t>Sàbhail PDF</t>
  </si>
  <si>
    <t>Nòta creideis</t>
  </si>
  <si>
    <t>Àireamh neach-cleachdaidh</t>
  </si>
  <si>
    <t>Seòladh 1</t>
  </si>
  <si>
    <t>Seòladh 2</t>
  </si>
  <si>
    <t>Àireamh puist</t>
  </si>
  <si>
    <t>Àite</t>
  </si>
  <si>
    <t>Neach-aithne</t>
  </si>
  <si>
    <t>Post-d</t>
  </si>
  <si>
    <t>Làithean dùinte</t>
  </si>
  <si>
    <t>Artaigil no</t>
  </si>
  <si>
    <t>Lùghdachadh artaigil</t>
  </si>
  <si>
    <t>Ainm a 'Chompanaidh</t>
  </si>
  <si>
    <t>Fiosrachadh a bharrachd air a 'chompanaidh</t>
  </si>
  <si>
    <t>Seòladh</t>
  </si>
  <si>
    <t>Àireamh cunntais</t>
  </si>
  <si>
    <t>Airgead</t>
  </si>
  <si>
    <t>Teacsa cuimhneachaidh</t>
  </si>
  <si>
    <t>Companaidh</t>
  </si>
  <si>
    <t>Mura pàigh thu ann an ùine, cuiridh sinn diog ort. Gu dona!</t>
  </si>
  <si>
    <t>Cànan</t>
  </si>
  <si>
    <t>Dùthaich</t>
  </si>
  <si>
    <t>Tha an cunntas seo air a tasglann agus air a glasadh. Briog air Cunntas Ùr</t>
  </si>
  <si>
    <t>Feumaidh tu a chuir no a shàbhaladh mar PDF mus dèan thu cunntas ùr</t>
  </si>
  <si>
    <t>Loidhnichean artaigil soilleir?</t>
  </si>
  <si>
    <t>Thèid an fhàirdeal a ghlasadh airson deasachadh. Ok airson dhut?</t>
  </si>
  <si>
    <t>Cha b 'urrainn dhuinn PDF a shàbhaladh. Duilich...</t>
  </si>
  <si>
    <t>Chan eil post-dealain clàraichte aig neach-cleachdaidh. A 'cur às dha</t>
  </si>
  <si>
    <t>Àireamh an fhàirdeil</t>
  </si>
  <si>
    <t>bho</t>
  </si>
  <si>
    <t>Cunntas ceangailte.</t>
  </si>
  <si>
    <t>Gach dùrachd</t>
  </si>
  <si>
    <t>Chan urrainn dhut nota creideis a chruthachadh bho nota creideis. Duilich.</t>
  </si>
  <si>
    <t>COPAIDH</t>
  </si>
  <si>
    <t>Atharraich cànan nam fàirdealan</t>
  </si>
  <si>
    <t>КЊИЖНО</t>
  </si>
  <si>
    <t>Контакт Име</t>
  </si>
  <si>
    <t>Пиб</t>
  </si>
  <si>
    <t>Мобилни телефон</t>
  </si>
  <si>
    <t>банковни рачун</t>
  </si>
  <si>
    <t>Клијент бр</t>
  </si>
  <si>
    <t>Кредитна нота бр</t>
  </si>
  <si>
    <t>Датум фактуре</t>
  </si>
  <si>
    <t>Рок предаје</t>
  </si>
  <si>
    <t>Чланак</t>
  </si>
  <si>
    <t>Количина</t>
  </si>
  <si>
    <t>Јединица</t>
  </si>
  <si>
    <t>Износ</t>
  </si>
  <si>
    <t>Укупан износ</t>
  </si>
  <si>
    <t>Нет</t>
  </si>
  <si>
    <t>Информације о плаћању</t>
  </si>
  <si>
    <t>Ват основа</t>
  </si>
  <si>
    <t>Заокруживање</t>
  </si>
  <si>
    <t>Тражење купца</t>
  </si>
  <si>
    <t>Претрага чланака</t>
  </si>
  <si>
    <t>ок</t>
  </si>
  <si>
    <t>Купци</t>
  </si>
  <si>
    <t>Чланци</t>
  </si>
  <si>
    <t>О мени</t>
  </si>
  <si>
    <t>Претрага</t>
  </si>
  <si>
    <t>Пошаљите са Оутлоок-ом</t>
  </si>
  <si>
    <t>Сачувај ПДФ</t>
  </si>
  <si>
    <t>Књижно</t>
  </si>
  <si>
    <t>Адреса 1</t>
  </si>
  <si>
    <t>Адреса 2</t>
  </si>
  <si>
    <t>Пошта бр</t>
  </si>
  <si>
    <t>Контакт особа</t>
  </si>
  <si>
    <t>Емаил</t>
  </si>
  <si>
    <t>Дуе даис</t>
  </si>
  <si>
    <t>Члан бр</t>
  </si>
  <si>
    <t>Члан попуст</t>
  </si>
  <si>
    <t>Име компаније</t>
  </si>
  <si>
    <t>пиб</t>
  </si>
  <si>
    <t>Додатне информације о компанији</t>
  </si>
  <si>
    <t>Рачун бр</t>
  </si>
  <si>
    <t>Текст подсетника</t>
  </si>
  <si>
    <t>Ако не плаћате на време, грицкићемо вас. Озбиљно!</t>
  </si>
  <si>
    <t>Језик</t>
  </si>
  <si>
    <t>Земља</t>
  </si>
  <si>
    <t>Ова фактура је архивирана и закључана. Кликните на Нев Инвоице</t>
  </si>
  <si>
    <t>Морате послати или сачувати као ПДФ пре него што направите нову фактуру</t>
  </si>
  <si>
    <t>Обриши линије чланака?</t>
  </si>
  <si>
    <t>Рачун ће бити закључан за уређивање. Ок за вас?</t>
  </si>
  <si>
    <t>Није могуће сачувати ПДФ. Извињавам се...</t>
  </si>
  <si>
    <t>постоји.</t>
  </si>
  <si>
    <t>Корисник нема регистрацију е-поште. Прекидање</t>
  </si>
  <si>
    <t>Број фактуре</t>
  </si>
  <si>
    <t>Срдачан поздрав</t>
  </si>
  <si>
    <t>Не можете да креирате кредитну поруку из кредитне ноте. Извињавам се.</t>
  </si>
  <si>
    <t>ЦОПИ</t>
  </si>
  <si>
    <t>Промените језик фактуре</t>
  </si>
  <si>
    <t>Lebitso la lebitso</t>
  </si>
  <si>
    <t>Che. Ea VAT</t>
  </si>
  <si>
    <t>Lekolulo</t>
  </si>
  <si>
    <t>Bonnete ea banka</t>
  </si>
  <si>
    <t>Che. Ea bareki</t>
  </si>
  <si>
    <t>Nye ea Invoice</t>
  </si>
  <si>
    <t>Tlhaloso ea mokoloto ha</t>
  </si>
  <si>
    <t>Letsatsi la invoice</t>
  </si>
  <si>
    <t>Letsatsi la tebello</t>
  </si>
  <si>
    <t>Tlhaloso</t>
  </si>
  <si>
    <t>Palo</t>
  </si>
  <si>
    <t>Sehlopha</t>
  </si>
  <si>
    <t>Theko</t>
  </si>
  <si>
    <t>Tlhōlisano</t>
  </si>
  <si>
    <t>Chelete</t>
  </si>
  <si>
    <t>Kakaretso</t>
  </si>
  <si>
    <t>Nete</t>
  </si>
  <si>
    <t>Litaba tsa lekhetho</t>
  </si>
  <si>
    <t>Ho potoloha</t>
  </si>
  <si>
    <t>Ho batlisisa bareki</t>
  </si>
  <si>
    <t>Article Search</t>
  </si>
  <si>
    <t>Barekisi</t>
  </si>
  <si>
    <t>Lihlooho</t>
  </si>
  <si>
    <t>Ka 'na</t>
  </si>
  <si>
    <t>Batla</t>
  </si>
  <si>
    <t>Invoice e ncha</t>
  </si>
  <si>
    <t>Romella le Outlook</t>
  </si>
  <si>
    <t>Boloka PDF</t>
  </si>
  <si>
    <t>Tlaleho ea mokoloto</t>
  </si>
  <si>
    <t>Mokhanni ha a</t>
  </si>
  <si>
    <t>Aterese ea 1</t>
  </si>
  <si>
    <t>Aterese ea 2</t>
  </si>
  <si>
    <t>Tlaleho ea poso</t>
  </si>
  <si>
    <t>Sebaka</t>
  </si>
  <si>
    <t>Moikarabelli</t>
  </si>
  <si>
    <t>Imeile</t>
  </si>
  <si>
    <t>Matsatsi a hlokahalang</t>
  </si>
  <si>
    <t>Article ea</t>
  </si>
  <si>
    <t>Lebitso la K'hamphani</t>
  </si>
  <si>
    <t>Lintlha tse ling tsa khampani</t>
  </si>
  <si>
    <t>Aterese</t>
  </si>
  <si>
    <t>Che. Ea akhaonto</t>
  </si>
  <si>
    <t>Mongolo o hopotsoang</t>
  </si>
  <si>
    <t>Khampani</t>
  </si>
  <si>
    <t>Haeba u sa lahle ka nako, re tla u khelosa. Ka ho teba!</t>
  </si>
  <si>
    <t>Puo</t>
  </si>
  <si>
    <t>Naha</t>
  </si>
  <si>
    <t>Invoice ena e bolokiloe 'me e koetsoe. Tobetsa New Invoice</t>
  </si>
  <si>
    <t>O tlameha ho romela kapa ho boloka e le PDF pele o etsa invoice e ncha</t>
  </si>
  <si>
    <t>Hlakola lintlha tsa sehlooho?</t>
  </si>
  <si>
    <t>Invoice e tla koaleloa bakeng sa ho hlophisa. Na u ho joalo?</t>
  </si>
  <si>
    <t>E ke ke ea boloka PDF. Tšoarelo ...</t>
  </si>
  <si>
    <t>e teng.</t>
  </si>
  <si>
    <t>Customer ha a na imeile addres e ngolisitsoeng. Ho senya</t>
  </si>
  <si>
    <t>Nomoro ea invoice</t>
  </si>
  <si>
    <t>ho tloha</t>
  </si>
  <si>
    <t>Invoice e kenyelelitsoe.</t>
  </si>
  <si>
    <t>Litumeliso tse mofuthu</t>
  </si>
  <si>
    <t>Ha o khone ho etsa tlaleho ea mokitlane ho tsoa mokoloto oa mokitlane. Tšoarelo.</t>
  </si>
  <si>
    <t>Fetolela puo ea invoice</t>
  </si>
  <si>
    <t>Zita rekubatana</t>
  </si>
  <si>
    <t>VAT Kwete</t>
  </si>
  <si>
    <t>Nharembozha</t>
  </si>
  <si>
    <t>Bhangi yebhangi</t>
  </si>
  <si>
    <t>Mutengesi Kwete</t>
  </si>
  <si>
    <t>Invoice Kwete</t>
  </si>
  <si>
    <t>Chikwereti chinyorwa no</t>
  </si>
  <si>
    <t>Invoice zuva</t>
  </si>
  <si>
    <t>Zuva racho</t>
  </si>
  <si>
    <t>Chirevo</t>
  </si>
  <si>
    <t>Tsanangudzo</t>
  </si>
  <si>
    <t>Kuwanda</t>
  </si>
  <si>
    <t>Mutengo</t>
  </si>
  <si>
    <t>Nhamba</t>
  </si>
  <si>
    <t>Zvose zviyero</t>
  </si>
  <si>
    <t>Mutengi kutsvaga</t>
  </si>
  <si>
    <t>Chirevo chekutsvaga</t>
  </si>
  <si>
    <t>Zvakanaka</t>
  </si>
  <si>
    <t>Terenda</t>
  </si>
  <si>
    <t>Zvinyorwa</t>
  </si>
  <si>
    <t>Nezvangu</t>
  </si>
  <si>
    <t>Tsvaga</t>
  </si>
  <si>
    <t>Tumira neAxplook</t>
  </si>
  <si>
    <t>Chikwereti chinyorwa</t>
  </si>
  <si>
    <t>Mutengi kwete</t>
  </si>
  <si>
    <t>Tsamba 1</t>
  </si>
  <si>
    <t>Tsamba 2</t>
  </si>
  <si>
    <t>Nzvimbo</t>
  </si>
  <si>
    <t>Munhu anobata</t>
  </si>
  <si>
    <t>Due mazuva</t>
  </si>
  <si>
    <t>Chisungo nha</t>
  </si>
  <si>
    <t>Zita rekambani</t>
  </si>
  <si>
    <t>VAT kwete</t>
  </si>
  <si>
    <t>Zvimwe zvekambani info</t>
  </si>
  <si>
    <t>Aika nhamba</t>
  </si>
  <si>
    <t>Mari</t>
  </si>
  <si>
    <t>Chiyeuchidzo chinyorwa</t>
  </si>
  <si>
    <t>Kana iwe usina kubhadhara munguva, tinokukwazisa. Zvakanyanya!</t>
  </si>
  <si>
    <t>Mutauro</t>
  </si>
  <si>
    <t>Nyika</t>
  </si>
  <si>
    <t>Iyi invoice yakachengetwa uye yakachengetwa. Dzvanya New Invoice</t>
  </si>
  <si>
    <t>Unofanira kutumira kana kuchengetedza sePodhisheni usati watanga invoice itsva</t>
  </si>
  <si>
    <t>Bvisa nyaya dzemitsetse?</t>
  </si>
  <si>
    <t>Invoice ichavharwa pakugadzirisa. Ok iwe?</t>
  </si>
  <si>
    <t>Haizochengetedza PDF. Ndine hurombo...</t>
  </si>
  <si>
    <t>iripo.</t>
  </si>
  <si>
    <t>Mutengi haana email ye addres yakanyorwa. Aborting</t>
  </si>
  <si>
    <t>Invoice nhamba</t>
  </si>
  <si>
    <t>kubva</t>
  </si>
  <si>
    <t>Invoice yakaiswa.</t>
  </si>
  <si>
    <t>Shuwiro yakanaka</t>
  </si>
  <si>
    <t>Iwe haugoni kuumba chikwereti chinyorwa kubva kune chikwereti chekwereti. Ndine hurombo.</t>
  </si>
  <si>
    <t>Shanduro invoice mutauro</t>
  </si>
  <si>
    <t>ඉන්ෙවොයිසිය</t>
  </si>
  <si>
    <t>ණය විස්තරය</t>
  </si>
  <si>
    <t>ඇමතුම් නාමය</t>
  </si>
  <si>
    <t>අගය මත බදු අංකය</t>
  </si>
  <si>
    <t>ජංගම දුරකථනය</t>
  </si>
  <si>
    <t>බැංකු ගිණුම</t>
  </si>
  <si>
    <t>ගණුදෙනුකරුවන්ගේ අංකය</t>
  </si>
  <si>
    <t>කුවිතාන්සිය අංක</t>
  </si>
  <si>
    <t>ණය සටහන් අංකය</t>
  </si>
  <si>
    <t>ඉන්වොයිසි දිනය</t>
  </si>
  <si>
    <t>ගෙවිය යුතු දිනය</t>
  </si>
  <si>
    <t>ලිපිය</t>
  </si>
  <si>
    <t>විස්තර</t>
  </si>
  <si>
    <t>ප්රමාණය</t>
  </si>
  <si>
    <t>ඒකකය</t>
  </si>
  <si>
    <t>මිල</t>
  </si>
  <si>
    <t>වට්ටම්</t>
  </si>
  <si>
    <t>වැට්</t>
  </si>
  <si>
    <t>මුලු වටිනාකම</t>
  </si>
  <si>
    <t>ශුද්ධ</t>
  </si>
  <si>
    <t>ගෙවීම් තොරතුරු</t>
  </si>
  <si>
    <t>Vat පදනම</t>
  </si>
  <si>
    <t>වටරවුම</t>
  </si>
  <si>
    <t>පාරිභෝගික සෙවුම</t>
  </si>
  <si>
    <t>ලිපි සෙවීම</t>
  </si>
  <si>
    <t>හරි</t>
  </si>
  <si>
    <t>පාරිභෝගිකයන්</t>
  </si>
  <si>
    <t>ලිපි</t>
  </si>
  <si>
    <t>මා ගැන</t>
  </si>
  <si>
    <t>සෙවීම</t>
  </si>
  <si>
    <t>නව ඉන්වොයිසිය</t>
  </si>
  <si>
    <t>Outlook සමඟ යවන්න</t>
  </si>
  <si>
    <t>PDF කරන්න</t>
  </si>
  <si>
    <t>ණය සටහන</t>
  </si>
  <si>
    <t>ගණුදෙනුකරු අංක</t>
  </si>
  <si>
    <t>ලිපිනය 1</t>
  </si>
  <si>
    <t>ලිපිනය 2</t>
  </si>
  <si>
    <t>තැපැල් අංකය</t>
  </si>
  <si>
    <t>පෙදෙස</t>
  </si>
  <si>
    <t>අදාළ පුද්ගලයා</t>
  </si>
  <si>
    <t>විද්යුත් තැපෑල</t>
  </si>
  <si>
    <t>නියමිත දිනවල</t>
  </si>
  <si>
    <t>වගන්තිය අංක</t>
  </si>
  <si>
    <t>වැට්%</t>
  </si>
  <si>
    <t>වට්ටම</t>
  </si>
  <si>
    <t>සමාගම් නාමය</t>
  </si>
  <si>
    <t>අතිරේක සමාගම් තොරතුරු</t>
  </si>
  <si>
    <t>ලිපිනය</t>
  </si>
  <si>
    <t>ගිණුම් අංකය</t>
  </si>
  <si>
    <t>මුදල්</t>
  </si>
  <si>
    <t>සිහි කැඳවුම් පෙළ</t>
  </si>
  <si>
    <t>සමාගම</t>
  </si>
  <si>
    <t>ඔබ නියමිත වේලාවට නොගෙවන්නේ නම්, අපි ඔබ ලිස්සා යනු ඇත. ඇත්ත වශයෙන්ම!</t>
  </si>
  <si>
    <t>භාෂාව</t>
  </si>
  <si>
    <t>රට</t>
  </si>
  <si>
    <t>මෙම ඉන්වොයිසිය සංරක්ෂණය කර අගුළු දමා ඇත. නව ඉන්වොයිසිය ක්ලික් කරන්න</t>
  </si>
  <si>
    <t>නව ඉන්වොයිසියක් සෑදීමට පෙර ඔබට PDF යැවිය යුතුය හෝ සුරැකිය යුතුය</t>
  </si>
  <si>
    <t>පැහැදිලි ලිපි පෙළ පැහැදිලි කරන්න</t>
  </si>
  <si>
    <t>ඉන්වොයිසිය සංස්කරණය කිරීම සඳහා අගුලු දමා ඇත. හරිද?</t>
  </si>
  <si>
    <t>PDF ගොනුව සුරැකිය හැකිද? සමාවන්න...</t>
  </si>
  <si>
    <t>පවතී.</t>
  </si>
  <si>
    <t>පාරිභෝගිකයා විද්යුත් තැපැල් ලිපිනයක් ලියාපදිංචි කර නොමැත. ගබ්සා කිරීම</t>
  </si>
  <si>
    <t>ඉන්වොයිස් අංකය</t>
  </si>
  <si>
    <t>සිට</t>
  </si>
  <si>
    <t>ඉන්වොයිසිය අමුණා ඇත.</t>
  </si>
  <si>
    <t>කාරුණික සුභ පැතීම</t>
  </si>
  <si>
    <t>නෝට්ටුවකින් ණය නෝට්ටුවක් සාදාගත නොහැක. සමාවන්න.</t>
  </si>
  <si>
    <t>කෝප්</t>
  </si>
  <si>
    <t>ඉන්වොයිසි භාෂාව වෙනස් කරන්න</t>
  </si>
  <si>
    <t>Invoice</t>
  </si>
  <si>
    <t>KREDITNÁ POZNÁMKA</t>
  </si>
  <si>
    <t>Kontaktné meno</t>
  </si>
  <si>
    <t>Mobilný telefón</t>
  </si>
  <si>
    <t>bankový účet</t>
  </si>
  <si>
    <t>Zákaznícke číslo</t>
  </si>
  <si>
    <t>Faktúra č</t>
  </si>
  <si>
    <t>Kreditná karta č</t>
  </si>
  <si>
    <t>Dátum vystavenia faktúry</t>
  </si>
  <si>
    <t>Do dátumu</t>
  </si>
  <si>
    <t>článok</t>
  </si>
  <si>
    <t>popis</t>
  </si>
  <si>
    <t>množstvo</t>
  </si>
  <si>
    <t>jednotka</t>
  </si>
  <si>
    <t>cena</t>
  </si>
  <si>
    <t>zľava</t>
  </si>
  <si>
    <t>čiastka</t>
  </si>
  <si>
    <t>DPH</t>
  </si>
  <si>
    <t>Celková suma</t>
  </si>
  <si>
    <t>netto</t>
  </si>
  <si>
    <t>Informácie o platbe</t>
  </si>
  <si>
    <t>zaokrúhľovania</t>
  </si>
  <si>
    <t>Vyhľadávanie zákazníkov</t>
  </si>
  <si>
    <t>Hľadanie článku</t>
  </si>
  <si>
    <t>zákazníci</t>
  </si>
  <si>
    <t>články</t>
  </si>
  <si>
    <t>O mne</t>
  </si>
  <si>
    <t>Vyhľadávanie</t>
  </si>
  <si>
    <t>Nová faktúra</t>
  </si>
  <si>
    <t>Odoslať pomocou programu Outlook</t>
  </si>
  <si>
    <t>Uložiť PDF</t>
  </si>
  <si>
    <t>Úverová poznámka</t>
  </si>
  <si>
    <t>Príspevok č</t>
  </si>
  <si>
    <t>miesto</t>
  </si>
  <si>
    <t>Kontaktná osoba</t>
  </si>
  <si>
    <t>e-mail</t>
  </si>
  <si>
    <t>Dni splatnosti</t>
  </si>
  <si>
    <t>Článok č</t>
  </si>
  <si>
    <t>DPH%</t>
  </si>
  <si>
    <t>Článok zľava</t>
  </si>
  <si>
    <t>Meno spoločnosti</t>
  </si>
  <si>
    <t>Ďalšie informácie o spoločnosti</t>
  </si>
  <si>
    <t>adresa</t>
  </si>
  <si>
    <t>mena</t>
  </si>
  <si>
    <t>Text pripomenutia</t>
  </si>
  <si>
    <t>spoločnosť</t>
  </si>
  <si>
    <t>Ak nebudete platiť včas, budeme Vás poľuchať. Vážne!</t>
  </si>
  <si>
    <t>Krajina</t>
  </si>
  <si>
    <t>Táto faktúra je archivovaná a uzamknutá. Kliknite na položku Nová faktúra</t>
  </si>
  <si>
    <t>Pred vytvorením novej faktúry musíte odoslať alebo uložiť ako PDF</t>
  </si>
  <si>
    <t>Vymažte riadky článku?</t>
  </si>
  <si>
    <t>Faktúra bude uzamknutá na úpravu. Ok pre vás?</t>
  </si>
  <si>
    <t>Nemohol uložiť PDF. Prepáč...</t>
  </si>
  <si>
    <t>Zákazník nemá žiadne e-mailové adresy registrované. prerušenie</t>
  </si>
  <si>
    <t>Číslo faktúry</t>
  </si>
  <si>
    <t>Priložená faktúra.</t>
  </si>
  <si>
    <t>S priateľským pozdravom</t>
  </si>
  <si>
    <t>Nemôžete vytvoriť dobropis z dobropisu. Prepáč.</t>
  </si>
  <si>
    <t>Zmena fakturačného jazyka</t>
  </si>
  <si>
    <t>FAKTOR</t>
  </si>
  <si>
    <t>Kontaktno ime</t>
  </si>
  <si>
    <t>DDV št</t>
  </si>
  <si>
    <t>bančni račun</t>
  </si>
  <si>
    <t>Stranka št</t>
  </si>
  <si>
    <t>Številka računa</t>
  </si>
  <si>
    <t>Kreditna opomba št</t>
  </si>
  <si>
    <t>Datum zapadlosti</t>
  </si>
  <si>
    <t>Članek</t>
  </si>
  <si>
    <t>Enota</t>
  </si>
  <si>
    <t>Znesek</t>
  </si>
  <si>
    <t>DDV</t>
  </si>
  <si>
    <t>Skupni znesek</t>
  </si>
  <si>
    <t>Mreža</t>
  </si>
  <si>
    <t>informacije o plačilu</t>
  </si>
  <si>
    <t>Vatna osnova</t>
  </si>
  <si>
    <t>Zaokroževanje</t>
  </si>
  <si>
    <t>Iskanje strank</t>
  </si>
  <si>
    <t>Iskanje članka</t>
  </si>
  <si>
    <t>v redu</t>
  </si>
  <si>
    <t>Stranke</t>
  </si>
  <si>
    <t>Članki</t>
  </si>
  <si>
    <t>Iskanje</t>
  </si>
  <si>
    <t>Nov račun</t>
  </si>
  <si>
    <t>Pošlji z Outlookom</t>
  </si>
  <si>
    <t>Shrani PDF</t>
  </si>
  <si>
    <t>Naslov 1</t>
  </si>
  <si>
    <t>naslov 2</t>
  </si>
  <si>
    <t>Št</t>
  </si>
  <si>
    <t>Kontaktna oseba</t>
  </si>
  <si>
    <t>E-naslov</t>
  </si>
  <si>
    <t>Zadosti dni</t>
  </si>
  <si>
    <t>Člen št</t>
  </si>
  <si>
    <t>DDV%</t>
  </si>
  <si>
    <t>Članski popust</t>
  </si>
  <si>
    <t>Ime podjetja</t>
  </si>
  <si>
    <t>Dodatne informacije o podjetju</t>
  </si>
  <si>
    <t>Naslov</t>
  </si>
  <si>
    <t>Opomnik besedilo</t>
  </si>
  <si>
    <t>Podjetje</t>
  </si>
  <si>
    <t>Če ne plačate pravočasno, vas bomo goljufali. Resno!</t>
  </si>
  <si>
    <t>Država</t>
  </si>
  <si>
    <t>Ta račun je arhiviran in zaklenjen. Kliknite Nov račun</t>
  </si>
  <si>
    <t>Preden ustvarite nov račun, morate poslati ali shraniti kot PDF</t>
  </si>
  <si>
    <t>Počisti vrstice člankov?</t>
  </si>
  <si>
    <t>Račun bo zaklenjen za urejanje. V redu zate?</t>
  </si>
  <si>
    <t>Ne morem shraniti PDF-ja. Žal mi je ...</t>
  </si>
  <si>
    <t>obstaja.</t>
  </si>
  <si>
    <t>Stranka nima registriranih e-poštnih naslovov. Prekinitev</t>
  </si>
  <si>
    <t>Račun priložen.</t>
  </si>
  <si>
    <t>Prijazni pozdravi</t>
  </si>
  <si>
    <t>Kreditne note ne morete ustvariti iz kreditne note. Oprostite.</t>
  </si>
  <si>
    <t>Spremeni jezik računa</t>
  </si>
  <si>
    <t>FIIRO GAAR AH</t>
  </si>
  <si>
    <t>Magaca xiriirka</t>
  </si>
  <si>
    <t>VAT Maya</t>
  </si>
  <si>
    <t>Taleefan gacanta</t>
  </si>
  <si>
    <t>Koontada Bangiga</t>
  </si>
  <si>
    <t>Macaamiisha Maya</t>
  </si>
  <si>
    <t>Qaansheega Maya</t>
  </si>
  <si>
    <t>Lacagta codeynta</t>
  </si>
  <si>
    <t>Taariikhda wax-qabadka</t>
  </si>
  <si>
    <t>Taariikhda kuxiga</t>
  </si>
  <si>
    <t>Qodobka</t>
  </si>
  <si>
    <t>Sharaxaad</t>
  </si>
  <si>
    <t>Tirada</t>
  </si>
  <si>
    <t>Unug</t>
  </si>
  <si>
    <t>Qiimo</t>
  </si>
  <si>
    <t>Tirada guud</t>
  </si>
  <si>
    <t>Macluumaadka lacag bixinta</t>
  </si>
  <si>
    <t>Saldhigga Wat</t>
  </si>
  <si>
    <t>Wareeysi</t>
  </si>
  <si>
    <t>Raadinta macaamiisha</t>
  </si>
  <si>
    <t>Qodobka raadinta</t>
  </si>
  <si>
    <t>Macaamiisha</t>
  </si>
  <si>
    <t>Maqaallo</t>
  </si>
  <si>
    <t>Aniga igu saabsan</t>
  </si>
  <si>
    <t>Raadi</t>
  </si>
  <si>
    <t>Lacag Cusub</t>
  </si>
  <si>
    <t>U dir Outlook</t>
  </si>
  <si>
    <t>Kaydso PDF</t>
  </si>
  <si>
    <t>Qoraalka amaahda</t>
  </si>
  <si>
    <t>Maya macaamiisha</t>
  </si>
  <si>
    <t>Cinwaanka 1aad</t>
  </si>
  <si>
    <t>Cinwaanka 2</t>
  </si>
  <si>
    <t>No post</t>
  </si>
  <si>
    <t>Goobta</t>
  </si>
  <si>
    <t>Qofka xiriiriyaha</t>
  </si>
  <si>
    <t>Maalmo maalmeed</t>
  </si>
  <si>
    <t>Qodobka No.</t>
  </si>
  <si>
    <t>Qalabka iibka</t>
  </si>
  <si>
    <t>Magaca shirkada</t>
  </si>
  <si>
    <t>Faahfaahin dheeraad ah shirkadda</t>
  </si>
  <si>
    <t>Cinwaanka</t>
  </si>
  <si>
    <t>Maya xisaabta</t>
  </si>
  <si>
    <t>Lacagta</t>
  </si>
  <si>
    <t>Qoraalka xasuusinta</t>
  </si>
  <si>
    <t>Shirkadda</t>
  </si>
  <si>
    <t>Haddii aanad bixin waqtiga, waxaan kuu saxeexi doonaa. Halis ah!</t>
  </si>
  <si>
    <t>Luuqadda</t>
  </si>
  <si>
    <t>Dalka</t>
  </si>
  <si>
    <t>Qaan-sheegashadani waa la kaydiyaa oo la xiraa. Click Click Invoice</t>
  </si>
  <si>
    <t>Waa inaad soo dirtaa ama u kaydisaa PDF ahaan ka hor inta aan la samaynin qaan-sheegasho cusub</t>
  </si>
  <si>
    <t>Khadadka maqaalada oo cad</t>
  </si>
  <si>
    <t>Qaansheegta ayaa loo xirayaa si loogu saxo. Hagaagaysaa?</t>
  </si>
  <si>
    <t>Waad kari kartaa PDF. Waan ka xumahay ...</t>
  </si>
  <si>
    <t>jira.</t>
  </si>
  <si>
    <t>Macaamiishu ma laha liistada emailka ee diiwaangashan. Ka-noqoshada</t>
  </si>
  <si>
    <t>Lambarka biilka</t>
  </si>
  <si>
    <t>Lacag ku soo lifaaqan.</t>
  </si>
  <si>
    <t>Mahadsanidin</t>
  </si>
  <si>
    <t>Kuma qori kartid xusuus-qorka deynka. Waan ka xunahay.</t>
  </si>
  <si>
    <t>Beddel luqadda qaansheegta</t>
  </si>
  <si>
    <t>paktur</t>
  </si>
  <si>
    <t>kiridit CATETAN</t>
  </si>
  <si>
    <t>ngaran kontak</t>
  </si>
  <si>
    <t>Hapé</t>
  </si>
  <si>
    <t>customer No</t>
  </si>
  <si>
    <t>invoice No</t>
  </si>
  <si>
    <t>catetan kiridit euweuh</t>
  </si>
  <si>
    <t>titimangsa invoice</t>
  </si>
  <si>
    <t>Tanggal paling telat</t>
  </si>
  <si>
    <t>gambaran</t>
  </si>
  <si>
    <t>kuantitas</t>
  </si>
  <si>
    <t>kamanunggalan</t>
  </si>
  <si>
    <t>harga</t>
  </si>
  <si>
    <t>potongan harga</t>
  </si>
  <si>
    <t>jumlah</t>
  </si>
  <si>
    <t>info pamayaran</t>
  </si>
  <si>
    <t>dadasar PPN</t>
  </si>
  <si>
    <t>rounding</t>
  </si>
  <si>
    <t>pilarian customer</t>
  </si>
  <si>
    <t>artikel pilarian</t>
  </si>
  <si>
    <t>OKÉ</t>
  </si>
  <si>
    <t>konsumén</t>
  </si>
  <si>
    <t>Tentang abdi</t>
  </si>
  <si>
    <t>neangan</t>
  </si>
  <si>
    <t>invoice anyar</t>
  </si>
  <si>
    <t>Kirim surélék kalawan Outlook</t>
  </si>
  <si>
    <t>catetan kiridit</t>
  </si>
  <si>
    <t>euweuh nasabah</t>
  </si>
  <si>
    <t>pos euweuh</t>
  </si>
  <si>
    <t>tempat</t>
  </si>
  <si>
    <t>Perwakilan</t>
  </si>
  <si>
    <t>email</t>
  </si>
  <si>
    <t>poé alatan</t>
  </si>
  <si>
    <t>artikel euweuh</t>
  </si>
  <si>
    <t>artikel diskon</t>
  </si>
  <si>
    <t>Nami Perusahaan</t>
  </si>
  <si>
    <t>PPN euweuh</t>
  </si>
  <si>
    <t>Tambihan info parusahaan</t>
  </si>
  <si>
    <t>alamat</t>
  </si>
  <si>
    <t>akun euweuh</t>
  </si>
  <si>
    <t>duit nu dipake di sahiji nagara</t>
  </si>
  <si>
    <t>panginget téks</t>
  </si>
  <si>
    <t>pausahaan</t>
  </si>
  <si>
    <t>Lamun dont mayar dina jangka waktu, urang bakal ararateul anjeun. Serius!</t>
  </si>
  <si>
    <t>basa</t>
  </si>
  <si>
    <t>nagara</t>
  </si>
  <si>
    <t>invoice ieu diarsipkeun tur dikonci. Klik Anyar invoice</t>
  </si>
  <si>
    <t>Anjeun kudu ngirim atawa simpen salaku PDF méméh nyieun invoice anyar</t>
  </si>
  <si>
    <t>garis artikel jelas?</t>
  </si>
  <si>
    <t>invoice bakal dikonci pikeun ngedit. Ok pikeun anjeun?</t>
  </si>
  <si>
    <t>Could'nt ngahemat PDF. Hampura ...</t>
  </si>
  <si>
    <t>aya.</t>
  </si>
  <si>
    <t>Palanggan teu boga addres email didaptarkeun. Aborting</t>
  </si>
  <si>
    <t>jumlah invoice</t>
  </si>
  <si>
    <t>ti</t>
  </si>
  <si>
    <t>Invoice napel.</t>
  </si>
  <si>
    <t>Salam hormat</t>
  </si>
  <si>
    <t>Anjeun teu bisa nyieun catetan kiridit ti catetan kiridit. Hampura.</t>
  </si>
  <si>
    <t>NYALIN</t>
  </si>
  <si>
    <t>basa invoice robah</t>
  </si>
  <si>
    <t>Jina la mawasiliano</t>
  </si>
  <si>
    <t>No ya VAT</t>
  </si>
  <si>
    <t>Simu ya mkononi</t>
  </si>
  <si>
    <t>akaunti ya benki</t>
  </si>
  <si>
    <t>No ya Wateja</t>
  </si>
  <si>
    <t>No ya ankara</t>
  </si>
  <si>
    <t>Nambari ya mkopo hakuna</t>
  </si>
  <si>
    <t>Tarehe ya ankara</t>
  </si>
  <si>
    <t>Tarehe ya kukamilisha</t>
  </si>
  <si>
    <t>Kifungu</t>
  </si>
  <si>
    <t>Maelezo</t>
  </si>
  <si>
    <t>Wingi</t>
  </si>
  <si>
    <t>Kitengo</t>
  </si>
  <si>
    <t>Bei</t>
  </si>
  <si>
    <t>Punguzo</t>
  </si>
  <si>
    <t>Kiasi</t>
  </si>
  <si>
    <t>Jumla</t>
  </si>
  <si>
    <t>Wavu</t>
  </si>
  <si>
    <t>Maelezo ya malipo</t>
  </si>
  <si>
    <t>Msingi wa Vat</t>
  </si>
  <si>
    <t>Kupiga kura</t>
  </si>
  <si>
    <t>Utafutaji wa Wateja</t>
  </si>
  <si>
    <t>Utafutaji wa makala</t>
  </si>
  <si>
    <t>sawa</t>
  </si>
  <si>
    <t>Wateja</t>
  </si>
  <si>
    <t>Makala</t>
  </si>
  <si>
    <t>Kuhusu mimi</t>
  </si>
  <si>
    <t>Tafuta</t>
  </si>
  <si>
    <t>Invozi mpya</t>
  </si>
  <si>
    <t>Tuma na Outlook</t>
  </si>
  <si>
    <t>Hifadhi PDF</t>
  </si>
  <si>
    <t>Maelezo ya Mikopo</t>
  </si>
  <si>
    <t>Wateja hakuna</t>
  </si>
  <si>
    <t>Anwani 1</t>
  </si>
  <si>
    <t>Anwani 2</t>
  </si>
  <si>
    <t>Chapisha chapisho</t>
  </si>
  <si>
    <t>Mahali</t>
  </si>
  <si>
    <t>Kuwasiliana na mtu</t>
  </si>
  <si>
    <t>Barua pepe</t>
  </si>
  <si>
    <t>Kutokana na siku</t>
  </si>
  <si>
    <t>Kifungu cha</t>
  </si>
  <si>
    <t>Kifungu cha kushoto</t>
  </si>
  <si>
    <t>Jina la kampuni</t>
  </si>
  <si>
    <t>Hapana ya VAT</t>
  </si>
  <si>
    <t>Maelezo ya kampuni ya ziada</t>
  </si>
  <si>
    <t>Anwani</t>
  </si>
  <si>
    <t>Akaunti ya Akaunti</t>
  </si>
  <si>
    <t>Fedha</t>
  </si>
  <si>
    <t>Nakala ya kukumbusha</t>
  </si>
  <si>
    <t>Kampuni</t>
  </si>
  <si>
    <t>Ikiwa huna kulipa kwa wakati, tutakuvutia. Kubwa!</t>
  </si>
  <si>
    <t>Lugha</t>
  </si>
  <si>
    <t>Nchi</t>
  </si>
  <si>
    <t>Invozi hii ni kumbukumbu na imefungwa. Bonyeza New Invoice</t>
  </si>
  <si>
    <t>Lazima tuma au uhifadhi kama PDF kabla ya kujenga ankara mpya</t>
  </si>
  <si>
    <t>Futa mistari ya makala?</t>
  </si>
  <si>
    <t>Invoice itafungwa kwa uhariri. Ok kwa wewe?</t>
  </si>
  <si>
    <t>Inaweza kuhifadhi PDF. Samahani ...</t>
  </si>
  <si>
    <t>ipo.</t>
  </si>
  <si>
    <t>Wateja hana anwani za barua pepe zilizosajiliwa. Kuondoa</t>
  </si>
  <si>
    <t>Nambari ya ankara</t>
  </si>
  <si>
    <t>kutoka</t>
  </si>
  <si>
    <t>Dawa imetumwa.</t>
  </si>
  <si>
    <t>Huwezi kuandika maelezo ya mkopo kutoka kwa ripoti ya mikopo. Samahani.</t>
  </si>
  <si>
    <t>Badilisha lugha ya ankara</t>
  </si>
  <si>
    <t>TALAAN NG CREDIT</t>
  </si>
  <si>
    <t>Pangalan ng contact</t>
  </si>
  <si>
    <t>Numero ng kustomer</t>
  </si>
  <si>
    <t>Hindi Invoice</t>
  </si>
  <si>
    <t>Tala ng credit no</t>
  </si>
  <si>
    <t>Petsa ng invoice</t>
  </si>
  <si>
    <t>Takdang petsa</t>
  </si>
  <si>
    <t>Artikulo</t>
  </si>
  <si>
    <t>Paglalarawan</t>
  </si>
  <si>
    <t>Dami</t>
  </si>
  <si>
    <t>Presyo</t>
  </si>
  <si>
    <t>Halaga</t>
  </si>
  <si>
    <t>Kabuuang halaga</t>
  </si>
  <si>
    <t>Impormasyon sa pagbabayad</t>
  </si>
  <si>
    <t>Bat base sa Vat</t>
  </si>
  <si>
    <t>Paghahanap ng kostumer</t>
  </si>
  <si>
    <t>Paghahanap ng artikulo</t>
  </si>
  <si>
    <t>Mga customer</t>
  </si>
  <si>
    <t>Mga Artikulo</t>
  </si>
  <si>
    <t>Tungkol sa Akin</t>
  </si>
  <si>
    <t>Paghahanap</t>
  </si>
  <si>
    <t>Bagong Invoice</t>
  </si>
  <si>
    <t>Ipadala sa Outlook</t>
  </si>
  <si>
    <t>I-save ang PDF</t>
  </si>
  <si>
    <t>Tala ng credit</t>
  </si>
  <si>
    <t>Mag-post ng no</t>
  </si>
  <si>
    <t>Makipag-ugnay sa tao</t>
  </si>
  <si>
    <t>Dahil araw</t>
  </si>
  <si>
    <t>Artikulo no</t>
  </si>
  <si>
    <t>Diskwento ng artikulo</t>
  </si>
  <si>
    <t>Pangalan ng Kumpanya</t>
  </si>
  <si>
    <t>Karagdagang impormasyon ng kumpanya</t>
  </si>
  <si>
    <t>Pera</t>
  </si>
  <si>
    <t>Paalala ng teksto</t>
  </si>
  <si>
    <t>Kumpanya</t>
  </si>
  <si>
    <t>Kung wala kang magbayad sa oras, kami ay magigipit sa iyo. Seryoso!</t>
  </si>
  <si>
    <t>Wika</t>
  </si>
  <si>
    <t>Bansa</t>
  </si>
  <si>
    <t>Ang invoice na ito ay naka-archive at naka-lock. I-click ang Bagong Invoice</t>
  </si>
  <si>
    <t>Dapat kang magpadala o mag-save bilang PDF bago lumikha ng bagong invoice</t>
  </si>
  <si>
    <t>I-clear ang mga linya ng artikulo?</t>
  </si>
  <si>
    <t>Ang invoice ay mai-lock para sa pag-edit. Ok para sa iyo?</t>
  </si>
  <si>
    <t>Hindi mai-save ang PDF. Paumanhin ...</t>
  </si>
  <si>
    <t>umiiral.</t>
  </si>
  <si>
    <t>Ang customer ay walang rehistradong email na nakarehistro. Pag-abort</t>
  </si>
  <si>
    <t>Numero ng invoice</t>
  </si>
  <si>
    <t>mula sa</t>
  </si>
  <si>
    <t>Nakalakip ang invoice.</t>
  </si>
  <si>
    <t>Hindi ka maaaring gumawa ng tala ng credit mula sa isang tala ng credit. Paumanhin.</t>
  </si>
  <si>
    <t>KOPYA</t>
  </si>
  <si>
    <t>Baguhin ang wika ng invoice</t>
  </si>
  <si>
    <t>ИНТИХОБОТ</t>
  </si>
  <si>
    <t>Ҳисоботи кредитӣ</t>
  </si>
  <si>
    <t>Номи мухотиб</t>
  </si>
  <si>
    <t>Телефони мобилӣ</t>
  </si>
  <si>
    <t>Ҳисоби бонкӣ</t>
  </si>
  <si>
    <t>Муштариёни мизоҷ</t>
  </si>
  <si>
    <t>Арзиши №</t>
  </si>
  <si>
    <t>Нусхаи қарзӣ</t>
  </si>
  <si>
    <t>Санаи ҳисобӣ</t>
  </si>
  <si>
    <t>Мӯҳлати пардохт</t>
  </si>
  <si>
    <t>Мақолаҳо |</t>
  </si>
  <si>
    <t>Тавсифи</t>
  </si>
  <si>
    <t>Миқдори кам</t>
  </si>
  <si>
    <t>Қисми</t>
  </si>
  <si>
    <t>Нарх</t>
  </si>
  <si>
    <t>Тахфӣ</t>
  </si>
  <si>
    <t>Маблағ</t>
  </si>
  <si>
    <t>Ҳамагӣ</t>
  </si>
  <si>
    <t>Маълумоти пардохтӣ</t>
  </si>
  <si>
    <t>Асосӣ</t>
  </si>
  <si>
    <t>Мубориза</t>
  </si>
  <si>
    <t>Ҷустуҷӯи муштарӣ</t>
  </si>
  <si>
    <t>Мақолаҳои нопурра</t>
  </si>
  <si>
    <t>Хуб</t>
  </si>
  <si>
    <t>Муштариён</t>
  </si>
  <si>
    <t>Мақолаҳо</t>
  </si>
  <si>
    <t>Дар бораи ман</t>
  </si>
  <si>
    <t>Ҷустуҷӯ</t>
  </si>
  <si>
    <t>Навсози нав</t>
  </si>
  <si>
    <t>Ирсол намоед</t>
  </si>
  <si>
    <t>Пахши PDF</t>
  </si>
  <si>
    <t>Ҳуҷҷати қарзӣ</t>
  </si>
  <si>
    <t>Не мизоҷ</t>
  </si>
  <si>
    <t>Суроға 1</t>
  </si>
  <si>
    <t>Суроға 2</t>
  </si>
  <si>
    <t>Не пост</t>
  </si>
  <si>
    <t>Ҷой</t>
  </si>
  <si>
    <t>Масъули Тамос</t>
  </si>
  <si>
    <t>Рӯзҳои охир</t>
  </si>
  <si>
    <t>Тахфиф</t>
  </si>
  <si>
    <t>Номи ширкат</t>
  </si>
  <si>
    <t>Маълумоти иловагии ширкат</t>
  </si>
  <si>
    <t>Суроға</t>
  </si>
  <si>
    <t>Не ҳисоб</t>
  </si>
  <si>
    <t>Асъор</t>
  </si>
  <si>
    <t>Матни хотиррасон</t>
  </si>
  <si>
    <t>Ширкат</t>
  </si>
  <si>
    <t>Агар шумо дар вақташ пардохт накунед, мо шуморо ба танг меорем. Бештар!</t>
  </si>
  <si>
    <t>Забон</t>
  </si>
  <si>
    <t>Кишвар</t>
  </si>
  <si>
    <t>Ин вексель сабт карда мешавад ва баста мешавад. Иловаи Навро нав кунед</t>
  </si>
  <si>
    <t>Шумо бояд пеш аз офаридани хисоботи нав бояд PDF-ро фиристед ё захира кунед</t>
  </si>
  <si>
    <t>Сутунҳои мақоларо тоза кунед?</t>
  </si>
  <si>
    <t>Ҳисобнома барои таҳрир баста мешавад. Хуб, барои шумо?</t>
  </si>
  <si>
    <t>Метавонед захира кунед PDF. Мутаассифона ...</t>
  </si>
  <si>
    <t>вуҷуд дорад.</t>
  </si>
  <si>
    <t>Муштарӣ дорои почтаи электронӣ ба қайд гирифта нашудааст. Бекор кардан</t>
  </si>
  <si>
    <t>Рақами суратҳисоб</t>
  </si>
  <si>
    <t>аз</t>
  </si>
  <si>
    <t>Арзиши замима.</t>
  </si>
  <si>
    <t>Бо эҳтиром</t>
  </si>
  <si>
    <t>Шумо метавонед аз ёдрасии қарзӣ қарз гиред. Бубахшед.</t>
  </si>
  <si>
    <t>Тағйир додани забон</t>
  </si>
  <si>
    <t>விலைப்பட்டியல்</t>
  </si>
  <si>
    <t>கிரெடிட் குறிப்பு</t>
  </si>
  <si>
    <t>தொடர்பு பெயர்</t>
  </si>
  <si>
    <t>VAT எண்</t>
  </si>
  <si>
    <t>கைப்பேசி</t>
  </si>
  <si>
    <t>வங்கி கணக்கு</t>
  </si>
  <si>
    <t>வாடிக்கையாளர் இல்லை</t>
  </si>
  <si>
    <t>விலைப்பட்டியல் எண்</t>
  </si>
  <si>
    <t>கடன் குறிப்பு இல்லை</t>
  </si>
  <si>
    <t>விலைப்பட்டியல் தேதி</t>
  </si>
  <si>
    <t>காரணமாக தேதி</t>
  </si>
  <si>
    <t>கட்டுரை</t>
  </si>
  <si>
    <t>விளக்கம்</t>
  </si>
  <si>
    <t>அளவு</t>
  </si>
  <si>
    <t>அலகு</t>
  </si>
  <si>
    <t>விலை</t>
  </si>
  <si>
    <t>தள்ளுபடி</t>
  </si>
  <si>
    <t>தொகை</t>
  </si>
  <si>
    <t>வாட்</t>
  </si>
  <si>
    <t>மொத்த தொகை</t>
  </si>
  <si>
    <t>நிகர</t>
  </si>
  <si>
    <t>கட்டண தகவல்</t>
  </si>
  <si>
    <t>வேட் அடிப்படையில்</t>
  </si>
  <si>
    <t>முழுமையாக்கும் விதமாக</t>
  </si>
  <si>
    <t>வாடிக்கையாளர் தேடல்</t>
  </si>
  <si>
    <t>கட்டுரைத் தேடல்</t>
  </si>
  <si>
    <t>சரி</t>
  </si>
  <si>
    <t>வாடிக்கையாளர்கள்</t>
  </si>
  <si>
    <t>கட்டுரைகள்</t>
  </si>
  <si>
    <t>என்னை பற்றி</t>
  </si>
  <si>
    <t>தேடல்</t>
  </si>
  <si>
    <t>புதிய விலைப்பட்டியல்</t>
  </si>
  <si>
    <t>அவுட்லுக் மூலம் அனுப்பவும்</t>
  </si>
  <si>
    <t>PDF ஐ சேமிக்கவும்</t>
  </si>
  <si>
    <t>கடன் குறிப்பு</t>
  </si>
  <si>
    <t>முகவரி 1</t>
  </si>
  <si>
    <t>முகவரி 2</t>
  </si>
  <si>
    <t>இடுகை இல்லை</t>
  </si>
  <si>
    <t>பிளேஸ்</t>
  </si>
  <si>
    <t>தொடர்பு நபரை</t>
  </si>
  <si>
    <t>மின்னஞ்சல்</t>
  </si>
  <si>
    <t>காரணமாக நாட்கள்</t>
  </si>
  <si>
    <t>கட்டுரை எண்</t>
  </si>
  <si>
    <t>கட்டுரை தள்ளுபடி</t>
  </si>
  <si>
    <t>நிறுவனத்தின் பெயர்</t>
  </si>
  <si>
    <t>கூடுதல் நிறுவனம் தகவல்</t>
  </si>
  <si>
    <t>முகவரி</t>
  </si>
  <si>
    <t>கணக்கு எண்</t>
  </si>
  <si>
    <t>நாணய</t>
  </si>
  <si>
    <t>நினைவூட்டல் உரை</t>
  </si>
  <si>
    <t>நிறுவனம்</t>
  </si>
  <si>
    <t>நீங்கள் நேரத்தை செலவழிக்கவில்லையென்றால், நாங்கள் உங்களை ஏமாற்றுவோம். தீவிரமாக!</t>
  </si>
  <si>
    <t>மொழி</t>
  </si>
  <si>
    <t>நாடு</t>
  </si>
  <si>
    <t>இந்த விலைப்பட்டியல் காப்பகப்படுத்தப்பட்டு பூட்டப்பட்டுள்ளது. புதிய விலைப்பட்டியல் கிளிக் செய்யவும்</t>
  </si>
  <si>
    <t>நீங்கள் புதிய விலைப்பட்டியல் உருவாக்கும் முன் PDF ஆக அனுப்ப வேண்டும் அல்லது சேமிக்க வேண்டும்</t>
  </si>
  <si>
    <t>கட்டுரை வரிகளை அழிக்க வேண்டுமா?</t>
  </si>
  <si>
    <t>எடிட்டிங் திருத்துவதற்கு பூட்டப்படும். நீங்கள் சரியா?</t>
  </si>
  <si>
    <t>PDF ஐ சேமிக்க முடியவில்லை. மன்னிக்கவும் ...</t>
  </si>
  <si>
    <t>உள்ளது.</t>
  </si>
  <si>
    <t>வாடிக்கையாளருக்கு மின்னஞ்சல் முகவரி சேர்க்கப்படவில்லை. இடைநிறுத்தப்டுகிறது</t>
  </si>
  <si>
    <t>இருந்து</t>
  </si>
  <si>
    <t>விலைப்பட்டியல் இணைக்கப்பட்டுள்ளது.</t>
  </si>
  <si>
    <t>அன்பானவை</t>
  </si>
  <si>
    <t>கிரெடிட் குறிப்பில் இருந்து கடன் குறிப்பு உருவாக்க முடியாது. மன்னிக்கவும்.</t>
  </si>
  <si>
    <t>நகல்</t>
  </si>
  <si>
    <t>விலைப்பட்டியல் மொழியை மாற்றவும்</t>
  </si>
  <si>
    <t>వాయిస్</t>
  </si>
  <si>
    <t>క్రెడిట్ గమనిక</t>
  </si>
  <si>
    <t>సంప్రదింపు పేరు</t>
  </si>
  <si>
    <t>VAT సంఖ్య</t>
  </si>
  <si>
    <t>సెల్ ఫోన్</t>
  </si>
  <si>
    <t>బ్యాంకు ఖాతా</t>
  </si>
  <si>
    <t>కస్టమర్ సంఖ్య</t>
  </si>
  <si>
    <t>వాయిస్ నంబర్ లేదు</t>
  </si>
  <si>
    <t>క్రెడిట్ గమనిక సంఖ్య</t>
  </si>
  <si>
    <t>చలానా తారీకు</t>
  </si>
  <si>
    <t>గడువు తేది</t>
  </si>
  <si>
    <t>వ్యాసం</t>
  </si>
  <si>
    <t>వివరణ</t>
  </si>
  <si>
    <t>మొత్తము</t>
  </si>
  <si>
    <t>యూనిట్</t>
  </si>
  <si>
    <t>ధర</t>
  </si>
  <si>
    <t>డిస్కౌంట్</t>
  </si>
  <si>
    <t>మొత్తం</t>
  </si>
  <si>
    <t>వేట్</t>
  </si>
  <si>
    <t>మొత్తం మొత్తం</t>
  </si>
  <si>
    <t>నికర</t>
  </si>
  <si>
    <t>చెల్లింపు సమాచారం</t>
  </si>
  <si>
    <t>వ్యాట్ ఆధారంగా</t>
  </si>
  <si>
    <t>చుట్టుముట్టే</t>
  </si>
  <si>
    <t>కస్టమర్ శోధన</t>
  </si>
  <si>
    <t>వ్యాసం శోధన</t>
  </si>
  <si>
    <t>అలాగే</t>
  </si>
  <si>
    <t>వినియోగదారుడు</t>
  </si>
  <si>
    <t>వ్యాసాలు</t>
  </si>
  <si>
    <t>నా గురించి</t>
  </si>
  <si>
    <t>శోధన</t>
  </si>
  <si>
    <t>కొత్త వాయిస్</t>
  </si>
  <si>
    <t>Outlook తో పంపండి</t>
  </si>
  <si>
    <t>PDF ని సేవ్ చేయండి</t>
  </si>
  <si>
    <t>చిరునామా 1</t>
  </si>
  <si>
    <t>చిరునామా 2</t>
  </si>
  <si>
    <t>పోస్ట్ లేదు</t>
  </si>
  <si>
    <t>ప్లేస్</t>
  </si>
  <si>
    <t>వ్యక్తి సంప్రదించండి</t>
  </si>
  <si>
    <t>ఇమెయిల్</t>
  </si>
  <si>
    <t>గడువు రోజులు</t>
  </si>
  <si>
    <t>ఆర్టికల్ సంఖ్య</t>
  </si>
  <si>
    <t>ఆర్టికల్ డిస్కౌంట్</t>
  </si>
  <si>
    <t>కంపెనీ పేరు</t>
  </si>
  <si>
    <t>అదనపు కంపెనీ సమాచారం</t>
  </si>
  <si>
    <t>చిరునామా</t>
  </si>
  <si>
    <t>ఖాతా సంఖ్య</t>
  </si>
  <si>
    <t>కరెన్సీ</t>
  </si>
  <si>
    <t>రిమైండర్ టెక్స్ట్</t>
  </si>
  <si>
    <t>కంపెనీ</t>
  </si>
  <si>
    <t>మీరు సమయం చెల్లించాల్సిన అవసరం లేదు ఉంటే, మేము మీరు చక్కిలిగింత ఉంటుంది. నిజంగానే!</t>
  </si>
  <si>
    <t>భాషా</t>
  </si>
  <si>
    <t>దేశం</t>
  </si>
  <si>
    <t>ఈ ఇన్వాయిస్ ఆర్కైవ్ చేసి లాక్ చేయబడింది. క్రొత్త ఇన్వాయిస్ను క్లిక్ చేయండి</t>
  </si>
  <si>
    <t>మీరు కొత్త ఇన్వాయిస్ను సృష్టించే ముందు PDF గా పంపాలి లేదా సేవ్ చేయాలి</t>
  </si>
  <si>
    <t>వ్యాసాన్ని క్లియర్ చేయాలా?</t>
  </si>
  <si>
    <t>సవరణ కోసం వాయిస్ లాక్ చేయబడుతుంది. మీ కోసం సరే?</t>
  </si>
  <si>
    <t>PDF ను సేవ్ చేయలేకపోయాము. క్షమించండి ...</t>
  </si>
  <si>
    <t>ఉంది.</t>
  </si>
  <si>
    <t>కస్టమర్కు ఎటువంటి ఇమెయిల్ చిరునామాలు లేవు. ఆపివేస్తున్నా</t>
  </si>
  <si>
    <t>ఇన్వాయిస్ సంఖ్యా</t>
  </si>
  <si>
    <t>నుండి</t>
  </si>
  <si>
    <t>వాయిస్ జోడించబడింది.</t>
  </si>
  <si>
    <t>కైండ్ సంబంధించి</t>
  </si>
  <si>
    <t>మీరు క్రెడిట్ నోట్ నుండి క్రెడిట్ గమనికను సృష్టించలేరు. క్షమించాలి.</t>
  </si>
  <si>
    <t>కాపీ</t>
  </si>
  <si>
    <t>ఇన్వాయిస్ భాషని మార్చండి</t>
  </si>
  <si>
    <t>ใบแจ้งหนี้</t>
  </si>
  <si>
    <t>ใบลดหนี้</t>
  </si>
  <si>
    <t>ชื่อผู้ติดต่อ</t>
  </si>
  <si>
    <t>หมายเลข VAT</t>
  </si>
  <si>
    <t>โทรศัพท์มือถือ</t>
  </si>
  <si>
    <t>บัญชีธนาคาร</t>
  </si>
  <si>
    <t>หมายเลขลูกค้า</t>
  </si>
  <si>
    <t>หมายเลขใบแจ้งหนี้</t>
  </si>
  <si>
    <t>หมายเลขใบลดหนี้</t>
  </si>
  <si>
    <t>วันที่ในใบแจ้งหนี้</t>
  </si>
  <si>
    <t>วันครบกำหนด</t>
  </si>
  <si>
    <t>บทความ</t>
  </si>
  <si>
    <t>ลักษณะ</t>
  </si>
  <si>
    <t>ปริมาณ</t>
  </si>
  <si>
    <t>หน่วย</t>
  </si>
  <si>
    <t>ราคา</t>
  </si>
  <si>
    <t>ส่วนลด</t>
  </si>
  <si>
    <t>จำนวน</t>
  </si>
  <si>
    <t>ภาษีมูลค่าเพิ่ม</t>
  </si>
  <si>
    <t>จำนวนเงินทั้งหมด</t>
  </si>
  <si>
    <t>สุทธิ</t>
  </si>
  <si>
    <t>ข้อมูลการชำระเงิน</t>
  </si>
  <si>
    <t>พื้นฐาน VAT</t>
  </si>
  <si>
    <t>การล้อม</t>
  </si>
  <si>
    <t>ค้นหาลูกค้า</t>
  </si>
  <si>
    <t>การค้นหาบทความ</t>
  </si>
  <si>
    <t>ตกลง</t>
  </si>
  <si>
    <t>ลูกค้า</t>
  </si>
  <si>
    <t>เกี่ยวกับฉัน</t>
  </si>
  <si>
    <t>ค้นหา</t>
  </si>
  <si>
    <t>ใบแจ้งหนี้ใหม่</t>
  </si>
  <si>
    <t>ส่งด้วย Outlook</t>
  </si>
  <si>
    <t>บันทึก PDF</t>
  </si>
  <si>
    <t>ที่อยู่ 1</t>
  </si>
  <si>
    <t>ที่อยู่ 2</t>
  </si>
  <si>
    <t>หมายเลขไปรษณีย์</t>
  </si>
  <si>
    <t>สถานที่</t>
  </si>
  <si>
    <t>บุคคลที่ติดต่อ</t>
  </si>
  <si>
    <t>อีเมล์</t>
  </si>
  <si>
    <t>วันที่ครบกำหนด</t>
  </si>
  <si>
    <t>หมายเลขบทความ</t>
  </si>
  <si>
    <t>ส่วนลดบทความ</t>
  </si>
  <si>
    <t>ชื่อ บริษัท</t>
  </si>
  <si>
    <t>ข้อมูล บริษัท เพิ่มเติม</t>
  </si>
  <si>
    <t>ที่อยู่</t>
  </si>
  <si>
    <t>เลขที่บัญชี</t>
  </si>
  <si>
    <t>เงินตรา</t>
  </si>
  <si>
    <t>ข้อความเตือน</t>
  </si>
  <si>
    <t>บริษัท</t>
  </si>
  <si>
    <t>หากคุณไม่ได้จ่ายเงินในเวลาที่เราจะจี้คุณ อย่างจริงจัง!</t>
  </si>
  <si>
    <t>ภาษา</t>
  </si>
  <si>
    <t>ประเทศ</t>
  </si>
  <si>
    <t>ใบแจ้งหนี้นี้เก็บถาวรและถูกล็อค คลิกใบแจ้งหนี้ใหม่</t>
  </si>
  <si>
    <t>คุณต้องส่งหรือบันทึกเป็น PDF ก่อนสร้างใบแจ้งหนี้ใหม่</t>
  </si>
  <si>
    <t>ล้างบรรทัดบทความหรือไม่?</t>
  </si>
  <si>
    <t>ใบแจ้งหนี้จะถูกล็อคเพื่อแก้ไข ตกลงสำหรับคุณหรือไม่?</t>
  </si>
  <si>
    <t>ไม่สามารถบันทึกไฟล์ PDF ได้ ขออภัย ...</t>
  </si>
  <si>
    <t>ที่มีอยู่</t>
  </si>
  <si>
    <t>ลูกค้าไม่มีการลงทะเบียนอีเมล ยกเลิก</t>
  </si>
  <si>
    <t>เลขใบสั่งของ</t>
  </si>
  <si>
    <t>จาก</t>
  </si>
  <si>
    <t>แนบใบแจ้งหนี้แล้ว</t>
  </si>
  <si>
    <t>ขอแสดงความนับถือ</t>
  </si>
  <si>
    <t>คุณไม่สามารถสร้างบันทึกเครดิตจากใบลดหนี้ได้ ขอโทษ</t>
  </si>
  <si>
    <t>สำเนา</t>
  </si>
  <si>
    <t>เปลี่ยนภาษาของใบแจ้งหนี้</t>
  </si>
  <si>
    <t>KREDİ NOTU</t>
  </si>
  <si>
    <t>İrtibat adı</t>
  </si>
  <si>
    <t>KDV No</t>
  </si>
  <si>
    <t>Cep telefonu</t>
  </si>
  <si>
    <t>banka hesabı</t>
  </si>
  <si>
    <t>Müşteri numarası</t>
  </si>
  <si>
    <t>Fatura No</t>
  </si>
  <si>
    <t>Kredi notu no</t>
  </si>
  <si>
    <t>Fatura tarihi</t>
  </si>
  <si>
    <t>Bitiş tarihi</t>
  </si>
  <si>
    <t>makale</t>
  </si>
  <si>
    <t>Açıklama</t>
  </si>
  <si>
    <t>miktar</t>
  </si>
  <si>
    <t>birim</t>
  </si>
  <si>
    <t>Fiyat</t>
  </si>
  <si>
    <t>İndirim</t>
  </si>
  <si>
    <t>Miktar</t>
  </si>
  <si>
    <t>DKV</t>
  </si>
  <si>
    <t>Toplam tutar</t>
  </si>
  <si>
    <t>Ağ</t>
  </si>
  <si>
    <t>Ödeme bilgisi</t>
  </si>
  <si>
    <t>KDV esasına göre</t>
  </si>
  <si>
    <t>yuvarlatma</t>
  </si>
  <si>
    <t>Müşteri arama</t>
  </si>
  <si>
    <t>Makale araması</t>
  </si>
  <si>
    <t>Müşteriler</t>
  </si>
  <si>
    <t>Makaleler</t>
  </si>
  <si>
    <t>Benim hakkımda</t>
  </si>
  <si>
    <t>Arama</t>
  </si>
  <si>
    <t>Yeni fatura</t>
  </si>
  <si>
    <t>Outlook ile Gönder</t>
  </si>
  <si>
    <t>PDF'yi kaydet</t>
  </si>
  <si>
    <t>Kredi notu</t>
  </si>
  <si>
    <t>Hayır gönder</t>
  </si>
  <si>
    <t>yer</t>
  </si>
  <si>
    <t>İlgili kişi</t>
  </si>
  <si>
    <t>E-posta</t>
  </si>
  <si>
    <t>Vade günleri</t>
  </si>
  <si>
    <t>Makale numarası</t>
  </si>
  <si>
    <t>KDV%</t>
  </si>
  <si>
    <t>Makale indirimi</t>
  </si>
  <si>
    <t>Şirket Adı</t>
  </si>
  <si>
    <t>Ek şirket bilgisi</t>
  </si>
  <si>
    <t>Hesap numarası</t>
  </si>
  <si>
    <t>Para birimi</t>
  </si>
  <si>
    <t>Hatırlatma metni</t>
  </si>
  <si>
    <t>şirket</t>
  </si>
  <si>
    <t>Zamanında ödemiyorsanız, sizi gıdıklayacağız. Ciddi anlamda!</t>
  </si>
  <si>
    <t>ülke</t>
  </si>
  <si>
    <t>Bu fatura arşivlenir ve kilitlenir. Yeni Fatura'yı tıklayın</t>
  </si>
  <si>
    <t>Yeni fatura oluşturmadan önce PDF olarak göndermeli veya kaydetmelisiniz</t>
  </si>
  <si>
    <t>Makale satırlarını temizle</t>
  </si>
  <si>
    <t>Fatura düzenleme için kilitlenecek. Senin için tamam?</t>
  </si>
  <si>
    <t>PDF kaydedemedi. Afedersiniz...</t>
  </si>
  <si>
    <t>bulunmaktadır.</t>
  </si>
  <si>
    <t>Müşterinin kayıtlı hiçbir e-posta adresi yok. durduruluyor</t>
  </si>
  <si>
    <t>Fatura numarası</t>
  </si>
  <si>
    <t>itibaren</t>
  </si>
  <si>
    <t>Fatura ektedir.</t>
  </si>
  <si>
    <t>Saygılarımla</t>
  </si>
  <si>
    <t>Bir kredi notundan kredi notu oluşturamazsınız. Afedersiniz.</t>
  </si>
  <si>
    <t>Fatura dilini değiştir</t>
  </si>
  <si>
    <t>ВАРТОСТІ</t>
  </si>
  <si>
    <t>КРЕДИТОВЕ АВІЗО</t>
  </si>
  <si>
    <t>Контактна Особа</t>
  </si>
  <si>
    <t>ПДВ немає</t>
  </si>
  <si>
    <t>Мобільний телефон</t>
  </si>
  <si>
    <t>банківський рахунок</t>
  </si>
  <si>
    <t>Замовник №</t>
  </si>
  <si>
    <t>Номер рахунку</t>
  </si>
  <si>
    <t>Кредитна заява №</t>
  </si>
  <si>
    <t>Дата рахунка-фактури</t>
  </si>
  <si>
    <t>Термін сплати</t>
  </si>
  <si>
    <t>Стаття</t>
  </si>
  <si>
    <t>Кількість</t>
  </si>
  <si>
    <t>Підрозділ</t>
  </si>
  <si>
    <t>Ціна</t>
  </si>
  <si>
    <t>Знижка</t>
  </si>
  <si>
    <t>Сума</t>
  </si>
  <si>
    <t>Загальна кількість</t>
  </si>
  <si>
    <t>Мережа</t>
  </si>
  <si>
    <t>Платіжна інформація</t>
  </si>
  <si>
    <t>Вата основі</t>
  </si>
  <si>
    <t>Округлення</t>
  </si>
  <si>
    <t>Пошук клієнтів</t>
  </si>
  <si>
    <t>Пошук статті</t>
  </si>
  <si>
    <t>добре</t>
  </si>
  <si>
    <t>Клієнти</t>
  </si>
  <si>
    <t>Статті</t>
  </si>
  <si>
    <t>Про мене</t>
  </si>
  <si>
    <t>Пошук</t>
  </si>
  <si>
    <t>Новий рахунок-фактура</t>
  </si>
  <si>
    <t>Надіслати з Outlook</t>
  </si>
  <si>
    <t>Зберегти PDF</t>
  </si>
  <si>
    <t>Кредитове авізо</t>
  </si>
  <si>
    <t>Клієнт №</t>
  </si>
  <si>
    <t>Публікація №</t>
  </si>
  <si>
    <t>Місце</t>
  </si>
  <si>
    <t>Контактна особа</t>
  </si>
  <si>
    <t>Електронна пошта</t>
  </si>
  <si>
    <t>Достатні дні</t>
  </si>
  <si>
    <t>Стаття №</t>
  </si>
  <si>
    <t>Стаття знижки</t>
  </si>
  <si>
    <t>Назва компанії</t>
  </si>
  <si>
    <t>Додаткова інформація про компанію</t>
  </si>
  <si>
    <t>Текст нагадування</t>
  </si>
  <si>
    <t>Компанія</t>
  </si>
  <si>
    <t>Якщо ви не платите вчасно, ми вас пощуплять. Серйозно!</t>
  </si>
  <si>
    <t>Мова</t>
  </si>
  <si>
    <t>Країна</t>
  </si>
  <si>
    <t>Цей рахунок-фактура архівується та заблоковано. Натисніть "Новий рахунок-фактура"</t>
  </si>
  <si>
    <t>Ви повинні надсилати або зберегти як PDF, перш ніж створювати новий рахунок-фактуру</t>
  </si>
  <si>
    <t>Очистити рядки статей?</t>
  </si>
  <si>
    <t>Рахунок-фактура буде заблоковано для редагування. Добре для вас?</t>
  </si>
  <si>
    <t>Не вдалося зберегти PDF. Вибачте ...</t>
  </si>
  <si>
    <t>існує</t>
  </si>
  <si>
    <t>Клієнт не має адрес електронної пошти зареєстрований. Скасування</t>
  </si>
  <si>
    <t>Номер накладної</t>
  </si>
  <si>
    <t>від</t>
  </si>
  <si>
    <t>Рахунок додано.</t>
  </si>
  <si>
    <t>З повагою</t>
  </si>
  <si>
    <t>Ви не можете створити кредитну заяву з кредитної замітки. Вибачте</t>
  </si>
  <si>
    <t>КОПІЯ</t>
  </si>
  <si>
    <t>Зміна мови рахунків-фактур</t>
  </si>
  <si>
    <t>KREDIT ESLATMA</t>
  </si>
  <si>
    <t>Kontakt nomi</t>
  </si>
  <si>
    <t>QQS raqami</t>
  </si>
  <si>
    <t>Uyali telefon</t>
  </si>
  <si>
    <t>bank hisob raqami</t>
  </si>
  <si>
    <t>Xaridor No</t>
  </si>
  <si>
    <t>Faktura raqami №</t>
  </si>
  <si>
    <t>Kredit yozuvi yo'q</t>
  </si>
  <si>
    <t>Billing sanasi</t>
  </si>
  <si>
    <t>Muddati</t>
  </si>
  <si>
    <t>Maqola</t>
  </si>
  <si>
    <t>Ta'rif</t>
  </si>
  <si>
    <t>Miqdor</t>
  </si>
  <si>
    <t>Birlik</t>
  </si>
  <si>
    <t>Narxlari</t>
  </si>
  <si>
    <t>Dasturi</t>
  </si>
  <si>
    <t>Miqdori</t>
  </si>
  <si>
    <t>QQS</t>
  </si>
  <si>
    <t>Umumiy hisob</t>
  </si>
  <si>
    <t>To'lov haqida ma'lumot</t>
  </si>
  <si>
    <t>QQS asosida</t>
  </si>
  <si>
    <t>Xaridor qidirish</t>
  </si>
  <si>
    <t>Maqola qidirish</t>
  </si>
  <si>
    <t>Xaridorlar</t>
  </si>
  <si>
    <t>Maqolalar</t>
  </si>
  <si>
    <t>Men haqimda</t>
  </si>
  <si>
    <t>Qidirmoq</t>
  </si>
  <si>
    <t>Yangi hisob-faktura</t>
  </si>
  <si>
    <t>Outlook bilan jo'natish</t>
  </si>
  <si>
    <t>PDF-ni saqlang</t>
  </si>
  <si>
    <t>Kredit eslatma</t>
  </si>
  <si>
    <t>Xaridor yo'q</t>
  </si>
  <si>
    <t>1 Manzil</t>
  </si>
  <si>
    <t>Manzil 2</t>
  </si>
  <si>
    <t>Yo'q</t>
  </si>
  <si>
    <t>Joy</t>
  </si>
  <si>
    <t>Bog'lanish uchun shahs</t>
  </si>
  <si>
    <t>E-pochta</t>
  </si>
  <si>
    <t>Keyingi kunlar</t>
  </si>
  <si>
    <t>Maqola no</t>
  </si>
  <si>
    <t>QQS%</t>
  </si>
  <si>
    <t>Maqola chegirma</t>
  </si>
  <si>
    <t>Kopmaniya nomi</t>
  </si>
  <si>
    <t>QQS no</t>
  </si>
  <si>
    <t>Qo'shimcha kompaniya haqida ma'lumot</t>
  </si>
  <si>
    <t>Manzil</t>
  </si>
  <si>
    <t>Hisob no</t>
  </si>
  <si>
    <t>Eslatma matni</t>
  </si>
  <si>
    <t>Kompaniya</t>
  </si>
  <si>
    <t>Vaqti-vaqti bilan to'lov qilmasangiz, biz sizga qaytib boramiz. Jiddiy!</t>
  </si>
  <si>
    <t>Til</t>
  </si>
  <si>
    <t>Davlat</t>
  </si>
  <si>
    <t>Ushbu hisob-faktura arxivlanadi va qulflanadi. Yangi hisob-fakturani bosing</t>
  </si>
  <si>
    <t>Yangi fakturani yaratmasdan oldin PDF sifatida jo'natishingiz yoki saqlashingiz kerak</t>
  </si>
  <si>
    <t>Maqola satrini tozalash kerakmi?</t>
  </si>
  <si>
    <t>Hisob-faktura tahrirlash uchun qulflanadi. Siz uchun yaxshimi?</t>
  </si>
  <si>
    <t>PDFni saqlab qolish mumkin. Kechirasiz ...</t>
  </si>
  <si>
    <t>mavjud.</t>
  </si>
  <si>
    <t>Xaridor ro'yxatdan o'tgan elektron pochta manziliga ega emas. Bekor qilish</t>
  </si>
  <si>
    <t>Billing raqami</t>
  </si>
  <si>
    <t>Faktura biriktirilgan.</t>
  </si>
  <si>
    <t>Ezgu tilaklar ila</t>
  </si>
  <si>
    <t>Kredit eslatmasidan kredit eslatmasini yaratishingiz mumkin emas. Kechirasiz.</t>
  </si>
  <si>
    <t>Nusxa olish</t>
  </si>
  <si>
    <t>Billing tilini o'zgartiring</t>
  </si>
  <si>
    <t>HÓA ĐƠN</t>
  </si>
  <si>
    <t>GHI CHÚ TÍN DỤNG</t>
  </si>
  <si>
    <t>Tên Liên lạc</t>
  </si>
  <si>
    <t>Số thuế GTGT</t>
  </si>
  <si>
    <t>Điện thoại di động</t>
  </si>
  <si>
    <t>tài khoản ngân hàng</t>
  </si>
  <si>
    <t>Khách hàng Không</t>
  </si>
  <si>
    <t>Hóa đơn không có</t>
  </si>
  <si>
    <t>Ghi có ghi</t>
  </si>
  <si>
    <t>Ngày lập hoá đơn</t>
  </si>
  <si>
    <t>Ngày đáo hạn</t>
  </si>
  <si>
    <t>Bài báo</t>
  </si>
  <si>
    <t>Sự miêu tả</t>
  </si>
  <si>
    <t>Số lượng</t>
  </si>
  <si>
    <t>Đơn vị</t>
  </si>
  <si>
    <t>Giá bán</t>
  </si>
  <si>
    <t>Giảm giá</t>
  </si>
  <si>
    <t>Số tiền</t>
  </si>
  <si>
    <t>Tổng cộng</t>
  </si>
  <si>
    <t>Mạng lưới</t>
  </si>
  <si>
    <t>Thông tin thanh toán</t>
  </si>
  <si>
    <t>Cơ sở vật chất</t>
  </si>
  <si>
    <t>Làm tròn</t>
  </si>
  <si>
    <t>Tìm kiếm khách hàng</t>
  </si>
  <si>
    <t>Tìm bài viết</t>
  </si>
  <si>
    <t>được</t>
  </si>
  <si>
    <t>Khách hàng</t>
  </si>
  <si>
    <t>Bài viết</t>
  </si>
  <si>
    <t>Về tôi</t>
  </si>
  <si>
    <t>Tìm kiếm</t>
  </si>
  <si>
    <t>Hóa đơn mới</t>
  </si>
  <si>
    <t>Gửi bằng Outlook</t>
  </si>
  <si>
    <t>Lưu PDF</t>
  </si>
  <si>
    <t>Ghi chú tín dụng</t>
  </si>
  <si>
    <t>Khách hàng không</t>
  </si>
  <si>
    <t>địa chỉ 1</t>
  </si>
  <si>
    <t>Địa chỉ 2</t>
  </si>
  <si>
    <t>Đăng không</t>
  </si>
  <si>
    <t>Địa điểm</t>
  </si>
  <si>
    <t>Người liên lạc</t>
  </si>
  <si>
    <t>Điều số</t>
  </si>
  <si>
    <t>Tên công ty</t>
  </si>
  <si>
    <t>VAT không</t>
  </si>
  <si>
    <t>Thông tin công ty bổ sung</t>
  </si>
  <si>
    <t>Địa chỉ nhà</t>
  </si>
  <si>
    <t>Số tài khoản</t>
  </si>
  <si>
    <t>Tiền tệ</t>
  </si>
  <si>
    <t>Văn bản nhắc nhở</t>
  </si>
  <si>
    <t>Công ty</t>
  </si>
  <si>
    <t>Nếu bạn không thanh toán kịp thời, chúng tôi sẽ đánh bạn. Nghiêm túc!</t>
  </si>
  <si>
    <t>Ngôn ngữ</t>
  </si>
  <si>
    <t>Quốc gia</t>
  </si>
  <si>
    <t>Hoá đơn này được lưu trữ và khóa. Nhấp vào Hóa đơn mới</t>
  </si>
  <si>
    <t>Bạn phải gửi hoặc lưu dưới dạng PDF trước khi tạo hóa đơn mới</t>
  </si>
  <si>
    <t>Xóa dòng bài viết?</t>
  </si>
  <si>
    <t>Hóa đơn sẽ bị khóa để chỉnh sửa. Tôi đồng ý cho bạn?</t>
  </si>
  <si>
    <t>Không thể lưu PDF. Lấy làm tiếc...</t>
  </si>
  <si>
    <t>tồn tại.</t>
  </si>
  <si>
    <t>Khách hàng không có địa chỉ email đăng ký. Huỷ bỏ</t>
  </si>
  <si>
    <t>Số hóa đơn</t>
  </si>
  <si>
    <t>từ</t>
  </si>
  <si>
    <t>Hóa đơn kèm theo.</t>
  </si>
  <si>
    <t>Trân trọng</t>
  </si>
  <si>
    <t>Bạn không thể tạo ghi chú tín dụng từ một ghi chú về tín dụng. Lấy làm tiếc.</t>
  </si>
  <si>
    <t>Thay đổi ngôn ngữ hóa đơn</t>
  </si>
  <si>
    <t>ARCHWILIO</t>
  </si>
  <si>
    <t>NODYN CREDYD</t>
  </si>
  <si>
    <t>Enw cyswllt</t>
  </si>
  <si>
    <t>Rhif TAW</t>
  </si>
  <si>
    <t>Ffon symudol</t>
  </si>
  <si>
    <t>cyfrif banc</t>
  </si>
  <si>
    <t>Rhif Cwsmer</t>
  </si>
  <si>
    <t>Rhif Anfoneb</t>
  </si>
  <si>
    <t>Nodyn credyd rhif</t>
  </si>
  <si>
    <t>Dyddiad yr anfoneb</t>
  </si>
  <si>
    <t>Dyddiad dyledus</t>
  </si>
  <si>
    <t>Erthygl</t>
  </si>
  <si>
    <t>Disgrifiad</t>
  </si>
  <si>
    <t>Nifer</t>
  </si>
  <si>
    <t>Uned</t>
  </si>
  <si>
    <t>Disgownt</t>
  </si>
  <si>
    <t>Swm</t>
  </si>
  <si>
    <t>TAW</t>
  </si>
  <si>
    <t>Cyfanswm</t>
  </si>
  <si>
    <t>Gwybodaeth am daliad</t>
  </si>
  <si>
    <t>Sail y Fat</t>
  </si>
  <si>
    <t>Rowndio</t>
  </si>
  <si>
    <t>Chwilio cwsmeriaid</t>
  </si>
  <si>
    <t>Chwilio erthygl</t>
  </si>
  <si>
    <t>iawn</t>
  </si>
  <si>
    <t>Cwsmeriaid</t>
  </si>
  <si>
    <t>Erthyglau</t>
  </si>
  <si>
    <t>Amdanaf i</t>
  </si>
  <si>
    <t>Chwilio</t>
  </si>
  <si>
    <t>Anfoneb Newydd</t>
  </si>
  <si>
    <t>Anfon gydag Outlook</t>
  </si>
  <si>
    <t>Cadw PDF</t>
  </si>
  <si>
    <t>Nodyn credyd</t>
  </si>
  <si>
    <t>Cyfeiriad 1</t>
  </si>
  <si>
    <t>Cyfeiriad 2</t>
  </si>
  <si>
    <t>Post rhif</t>
  </si>
  <si>
    <t>Lle</t>
  </si>
  <si>
    <t>Person Cyswllt</t>
  </si>
  <si>
    <t>E-bost</t>
  </si>
  <si>
    <t>Dyddiau dyladwy</t>
  </si>
  <si>
    <t>Erthygl rhif</t>
  </si>
  <si>
    <t>TAW%</t>
  </si>
  <si>
    <t>Disgownt erthygl</t>
  </si>
  <si>
    <t>Enw'r cwmni</t>
  </si>
  <si>
    <t>Gwybodaeth cwmni ychwanegol</t>
  </si>
  <si>
    <t>Cyfeiriad</t>
  </si>
  <si>
    <t>Rhif cyfrif</t>
  </si>
  <si>
    <t>Arian cyfred</t>
  </si>
  <si>
    <t>Testun atgoffa</t>
  </si>
  <si>
    <t>Cwmni</t>
  </si>
  <si>
    <t>Os na fyddwch chi'n talu mewn pryd, byddwn yn eich ticio chi. Yn ddifrifol!</t>
  </si>
  <si>
    <t>Iaith</t>
  </si>
  <si>
    <t>Gwlad</t>
  </si>
  <si>
    <t>Mae'r anfoneb hon wedi'i archifo a'i gloi. Cliciwch Anfoneb Newydd</t>
  </si>
  <si>
    <t>Rhaid i chi anfon neu arbed fel PDF cyn creu anfoneb newydd</t>
  </si>
  <si>
    <t>Llinellau erthyglau clir?</t>
  </si>
  <si>
    <t>Bydd yr anfoneb yn cael ei gloi ar gyfer golygu. Iawn i chi?</t>
  </si>
  <si>
    <t>Methu arbed PDF. Mae'n ddrwg gennym ...</t>
  </si>
  <si>
    <t>yn bodoli.</t>
  </si>
  <si>
    <t>Nid oes gan gwsmer unrhyw negeseuon e-bost cofrestredig. Erthylu</t>
  </si>
  <si>
    <t>Rhif anfoneb</t>
  </si>
  <si>
    <t>o</t>
  </si>
  <si>
    <t>Anfoneb ynghlwm.</t>
  </si>
  <si>
    <t>Cofion cynnes</t>
  </si>
  <si>
    <t>Ni allwch greu nodyn credyd o nodyn credyd. Mae'n ddrwg gennym.</t>
  </si>
  <si>
    <t>Newid iaith anfoneb</t>
  </si>
  <si>
    <t>ISAZISO SETYALA</t>
  </si>
  <si>
    <t>Igama lokuqhagamshelwa</t>
  </si>
  <si>
    <t>I-VAT</t>
  </si>
  <si>
    <t>Unomyayi</t>
  </si>
  <si>
    <t>i-akhawunti yebhanki</t>
  </si>
  <si>
    <t>NoThengi</t>
  </si>
  <si>
    <t>Inqaku lesikweletu</t>
  </si>
  <si>
    <t>Umhla we-Invoyisi</t>
  </si>
  <si>
    <t>Umhla wokuphila</t>
  </si>
  <si>
    <t>I sihloko</t>
  </si>
  <si>
    <t>Inkcazo</t>
  </si>
  <si>
    <t>Ubungakanani</t>
  </si>
  <si>
    <t>Iyunithi</t>
  </si>
  <si>
    <t>Ixabiso</t>
  </si>
  <si>
    <t>Isaphulelo</t>
  </si>
  <si>
    <t>Isixa</t>
  </si>
  <si>
    <t>Imali iyonke</t>
  </si>
  <si>
    <t>Ulwazi lokuhlawula</t>
  </si>
  <si>
    <t>Siseko seVat</t>
  </si>
  <si>
    <t>Ukujikeleza</t>
  </si>
  <si>
    <t>Ukukhangela kwamakhasimende</t>
  </si>
  <si>
    <t>Ukukhangela kweCandelo</t>
  </si>
  <si>
    <t>Kulungile</t>
  </si>
  <si>
    <t>Abaxhasi</t>
  </si>
  <si>
    <t>Amanqaku</t>
  </si>
  <si>
    <t>Ngam</t>
  </si>
  <si>
    <t>Usesho</t>
  </si>
  <si>
    <t>Invoyisi entsha</t>
  </si>
  <si>
    <t>Thumela nge Outlook</t>
  </si>
  <si>
    <t>Gcina iFayile</t>
  </si>
  <si>
    <t>Isaziso setyala</t>
  </si>
  <si>
    <t>Umthengi akukho</t>
  </si>
  <si>
    <t>Idilesi 1</t>
  </si>
  <si>
    <t>Idilesi 2</t>
  </si>
  <si>
    <t>Iposi engekho</t>
  </si>
  <si>
    <t>Indawo</t>
  </si>
  <si>
    <t>Umntu woqhagamshelo</t>
  </si>
  <si>
    <t>Imeyili</t>
  </si>
  <si>
    <t>Ngenxa yeentsuku</t>
  </si>
  <si>
    <t>Isiqendu akukho</t>
  </si>
  <si>
    <t>Isaphulelo seCandelo</t>
  </si>
  <si>
    <t>Igama leKhampani</t>
  </si>
  <si>
    <t>IVAT akukho</t>
  </si>
  <si>
    <t>Ulwazi lweenkampani ezongezelelweyo</t>
  </si>
  <si>
    <t>Idilesi</t>
  </si>
  <si>
    <t>Akhawunti yeAkhawunti</t>
  </si>
  <si>
    <t>Imali</t>
  </si>
  <si>
    <t>Isikhumbuzi sesikhumbuzo</t>
  </si>
  <si>
    <t>Nkampani</t>
  </si>
  <si>
    <t>Ukuba awuyi kuhlawula ngexesha, siya kukukhwaza. Ngokukodwa!</t>
  </si>
  <si>
    <t>ULwimi</t>
  </si>
  <si>
    <t>Izwe</t>
  </si>
  <si>
    <t>Le nvoyisi igcinwe kwaye igcinwe. Chofoza iNewvoyisi entsha</t>
  </si>
  <si>
    <t>Kumele uthumele okanye ulondoloze njenge-PDF ngaphambi kokudala invoyisi entsha</t>
  </si>
  <si>
    <t>Cima imigca yegama?</t>
  </si>
  <si>
    <t>I-invoyisi iya kuvaliwe ukuhlela. Ngaba wena?</t>
  </si>
  <si>
    <t>Ayikwazi ukulondoloza i-PDF. Uxolo...</t>
  </si>
  <si>
    <t>ukhona.</t>
  </si>
  <si>
    <t>Umthengi akanakho i-email addres ebhaliswe. Ukukhupha</t>
  </si>
  <si>
    <t>Inombolo ye-invoyisi</t>
  </si>
  <si>
    <t>kusuka</t>
  </si>
  <si>
    <t>Invoyisi ifakwe.</t>
  </si>
  <si>
    <t>Ozithobile</t>
  </si>
  <si>
    <t>Awukwazi ukudala inqaku lekhredithi kwi-note yekhredithi. Uxolo.</t>
  </si>
  <si>
    <t>Shintsha ulwimi lwe-invoyisi</t>
  </si>
  <si>
    <t>NIPA</t>
  </si>
  <si>
    <t>AKIYESI OJU</t>
  </si>
  <si>
    <t>Orukọ olubasọrọ</t>
  </si>
  <si>
    <t>VAT Bẹẹkọ</t>
  </si>
  <si>
    <t>Foonu alagbeka</t>
  </si>
  <si>
    <t>Ifowo iroyin</t>
  </si>
  <si>
    <t>Onibara Bẹẹkọ</t>
  </si>
  <si>
    <t>Aṣayan Bẹẹkọ</t>
  </si>
  <si>
    <t>Akiyesi akọsilẹ ko si</t>
  </si>
  <si>
    <t>Ọjọ iwifun</t>
  </si>
  <si>
    <t>Asiko to ba to</t>
  </si>
  <si>
    <t>Abala</t>
  </si>
  <si>
    <t>Apejuwe</t>
  </si>
  <si>
    <t>Opolopo</t>
  </si>
  <si>
    <t>Aini</t>
  </si>
  <si>
    <t>Iye owo</t>
  </si>
  <si>
    <t>Iye</t>
  </si>
  <si>
    <t>Oye gbo e</t>
  </si>
  <si>
    <t>Ipele</t>
  </si>
  <si>
    <t>Alaye isanwo</t>
  </si>
  <si>
    <t>Vat ipilẹ</t>
  </si>
  <si>
    <t>Ayika</t>
  </si>
  <si>
    <t>Ṣiṣe ayẹwo onibara</t>
  </si>
  <si>
    <t>Abala àkọlé</t>
  </si>
  <si>
    <t>O DARA</t>
  </si>
  <si>
    <t>Awon onibara</t>
  </si>
  <si>
    <t>Awọn akọsilẹ</t>
  </si>
  <si>
    <t>Nipa mi</t>
  </si>
  <si>
    <t>Ṣawari</t>
  </si>
  <si>
    <t>Titun Titun</t>
  </si>
  <si>
    <t>Firanṣẹ pẹlu Outlook</t>
  </si>
  <si>
    <t>Fi PDF pamọ</t>
  </si>
  <si>
    <t>Ike akọsilẹ</t>
  </si>
  <si>
    <t>Onibara ko si</t>
  </si>
  <si>
    <t>Adirẹsi 1</t>
  </si>
  <si>
    <t>Adirẹsi 2</t>
  </si>
  <si>
    <t>Ifiranṣẹ ko si</t>
  </si>
  <si>
    <t>Gbe</t>
  </si>
  <si>
    <t>Ẹniti a o kan si</t>
  </si>
  <si>
    <t>Imeeli</t>
  </si>
  <si>
    <t>Fun ọjọ</t>
  </si>
  <si>
    <t>Abala ko</t>
  </si>
  <si>
    <t>Ipolowo ọja</t>
  </si>
  <si>
    <t>Orukọ Ile-iṣẹ</t>
  </si>
  <si>
    <t>VAT rara</t>
  </si>
  <si>
    <t>Alaye afikun ile-iṣẹ</t>
  </si>
  <si>
    <t>Adirẹsi</t>
  </si>
  <si>
    <t>Ko si iroyin rara</t>
  </si>
  <si>
    <t>Owo</t>
  </si>
  <si>
    <t>Ọrọ iranti olurannileti</t>
  </si>
  <si>
    <t>Ile-iṣẹ</t>
  </si>
  <si>
    <t>Ti o ba maṣe sanwo ni akoko, a yoo fi ami si ọ. Isẹ!</t>
  </si>
  <si>
    <t>Ede</t>
  </si>
  <si>
    <t>Orilẹ-ede</t>
  </si>
  <si>
    <t>Yi idowe ni a fi pamọ ati titii pa. Tẹ Titun Titun</t>
  </si>
  <si>
    <t>O gbọdọ firanṣẹ tabi fipamọ bi PDF ṣaaju ki o to ṣẹda titun risiti</t>
  </si>
  <si>
    <t>Awọn ila ila ko o han?</t>
  </si>
  <si>
    <t>Awọn iwe-ẹri yoo wa ni titiipa fun ṣiṣatunkọ. O dara fun ọ?</t>
  </si>
  <si>
    <t>Ṣe a le fi PDF pamọ. Binu ...</t>
  </si>
  <si>
    <t>wa.</t>
  </si>
  <si>
    <t>Onibara ko ni awọn adirẹsi addres imeeli. Aborting</t>
  </si>
  <si>
    <t>Nọmba iṣiro</t>
  </si>
  <si>
    <t>lati</t>
  </si>
  <si>
    <t>Ifiweranṣẹ ti a so.</t>
  </si>
  <si>
    <t>Pelu anu ni mo ki yin</t>
  </si>
  <si>
    <t>O ko le ṣẹda akọsilẹ kirẹditi lati akọsilẹ akọsilẹ. Binu.</t>
  </si>
  <si>
    <t>Yi ede oniduro pada</t>
  </si>
  <si>
    <t>I-INVOICE</t>
  </si>
  <si>
    <t>INCWADI YESIKWELETU</t>
  </si>
  <si>
    <t>Igama longaxhumana naye</t>
  </si>
  <si>
    <t>I-VAT Ayikho</t>
  </si>
  <si>
    <t>Umakhalekhukhwini</t>
  </si>
  <si>
    <t>I-akhawunti yasebhange</t>
  </si>
  <si>
    <t>Ikhomenti</t>
  </si>
  <si>
    <t>I-Invoyisi Cha</t>
  </si>
  <si>
    <t>Inombolo yesikweletu ayikho</t>
  </si>
  <si>
    <t>Usuku lwe-invoyisi</t>
  </si>
  <si>
    <t>Usuku olumisiwe</t>
  </si>
  <si>
    <t>Isihloko</t>
  </si>
  <si>
    <t>Incazelo</t>
  </si>
  <si>
    <t>Inani</t>
  </si>
  <si>
    <t>Intengo</t>
  </si>
  <si>
    <t>Ingqikithi yemali</t>
  </si>
  <si>
    <t>Ulwazi lokukhokha</t>
  </si>
  <si>
    <t>Isisekelo se-Vat</t>
  </si>
  <si>
    <t>Ukusesha kwamakhasimende</t>
  </si>
  <si>
    <t>Ukuseshwa kwe-Article</t>
  </si>
  <si>
    <t>KULUNGILE</t>
  </si>
  <si>
    <t>Izihloko</t>
  </si>
  <si>
    <t>Mayelana nami</t>
  </si>
  <si>
    <t>Sesha</t>
  </si>
  <si>
    <t>Thumela nge-Outlook</t>
  </si>
  <si>
    <t>Londoloza i-PDF</t>
  </si>
  <si>
    <t>Incwadi yesikweletu</t>
  </si>
  <si>
    <t>Ikhomenti ayikho</t>
  </si>
  <si>
    <t>Ikheli 1</t>
  </si>
  <si>
    <t>Ikheli 2</t>
  </si>
  <si>
    <t>Thumela akukho</t>
  </si>
  <si>
    <t>Umuntu othintwayo</t>
  </si>
  <si>
    <t>I-imeyili</t>
  </si>
  <si>
    <t>Izinsuku ezifanelekile</t>
  </si>
  <si>
    <t>Isigaba no</t>
  </si>
  <si>
    <t>I-VAT%</t>
  </si>
  <si>
    <t>Isaphulelo sesihloko</t>
  </si>
  <si>
    <t>Igama Lenkampani</t>
  </si>
  <si>
    <t>I-VAT cha</t>
  </si>
  <si>
    <t>Imininingwane yenkampani eyengeziwe</t>
  </si>
  <si>
    <t>Ikheli</t>
  </si>
  <si>
    <t>I-Akhawunti ayikho</t>
  </si>
  <si>
    <t>Isikhumbuzi sesikhumbuzi</t>
  </si>
  <si>
    <t>Inkampani</t>
  </si>
  <si>
    <t>Uma ungafuni ukukhokha ngokuhamba kwesikhathi, sizokuklolodela. Ngokujulile!</t>
  </si>
  <si>
    <t>Ulimi</t>
  </si>
  <si>
    <t>Le nvoyisi igcinwe futhi igodliwe. Chofoza i-Invoyisi entsha</t>
  </si>
  <si>
    <t>Kumelwe uthumele noma ulondoloze njenge-PDF ngaphambi kokudala i-invoyisi entsha</t>
  </si>
  <si>
    <t>Sula imigqa yesigatshana?</t>
  </si>
  <si>
    <t>I-invoyisi izovalelwa ukuhlelwa. Kulungile kuwe?</t>
  </si>
  <si>
    <t>Ayikwazi ukulondoloza i-PDF. Uxolo ...</t>
  </si>
  <si>
    <t>ikhona.</t>
  </si>
  <si>
    <t>Ikhasimende alinawo ama-imeyili angeziwe abhalisiwe. Ukuphulukisa</t>
  </si>
  <si>
    <t>I-invoyisi ifakiwe.</t>
  </si>
  <si>
    <t>Ozithobayo</t>
  </si>
  <si>
    <t>Awukwazi ukudala inothi lesikweletu kusukela kumanothi esikweletu. Uxolo.</t>
  </si>
  <si>
    <t>I-COPY</t>
  </si>
  <si>
    <t>Shintsha ulimi lwe-invoyisi</t>
  </si>
  <si>
    <t>zh-CN</t>
  </si>
  <si>
    <t>Xìnyòng piàojù</t>
  </si>
  <si>
    <t>Liánxì rén xìngmíng</t>
  </si>
  <si>
    <t>Zēngzhí shuì biānhào</t>
  </si>
  <si>
    <t>Shǒujī</t>
  </si>
  <si>
    <t>Yínháng zhànghù</t>
  </si>
  <si>
    <t>Kèhù biānhào</t>
  </si>
  <si>
    <t>Fāpiào hàomǎ</t>
  </si>
  <si>
    <t>Xìnyòng zhèng hàomǎ</t>
  </si>
  <si>
    <t>Fāpiào rìqí</t>
  </si>
  <si>
    <t>Jiézhǐ rìqí</t>
  </si>
  <si>
    <t>Wénzhāng</t>
  </si>
  <si>
    <t>Miáoshù</t>
  </si>
  <si>
    <t>Shùliàng</t>
  </si>
  <si>
    <t>Dānyuán</t>
  </si>
  <si>
    <t>Jiàqián</t>
  </si>
  <si>
    <t>Zhékòu</t>
  </si>
  <si>
    <t>Liàng</t>
  </si>
  <si>
    <t>Zēngzhí shuì</t>
  </si>
  <si>
    <t>Zǒng jīn'é</t>
  </si>
  <si>
    <t>Jìng</t>
  </si>
  <si>
    <t>Fùkuǎn xìnxī</t>
  </si>
  <si>
    <t>Zēngzhí shuì jīchǔ</t>
  </si>
  <si>
    <t>Sìshěwǔrù</t>
  </si>
  <si>
    <t>Kèhù sōusuǒ</t>
  </si>
  <si>
    <t>Wénzhāng sōusuǒ</t>
  </si>
  <si>
    <t>Hǎo</t>
  </si>
  <si>
    <t>Gùkè</t>
  </si>
  <si>
    <t>Yòngpǐn</t>
  </si>
  <si>
    <t>Guānyú wǒ</t>
  </si>
  <si>
    <t>Sōusuǒ</t>
  </si>
  <si>
    <t>Xīn fāpiào</t>
  </si>
  <si>
    <t>Yǔ Outlook yīqǐ fāsòng</t>
  </si>
  <si>
    <t>Bǎocún PDF</t>
  </si>
  <si>
    <t>Dìzhǐ 1</t>
  </si>
  <si>
    <t>Dìzhǐ 2</t>
  </si>
  <si>
    <t>Yóuzhèng biānhào</t>
  </si>
  <si>
    <t>Dìdiǎn</t>
  </si>
  <si>
    <t>Liánxì rén</t>
  </si>
  <si>
    <t>Diànzǐ yóujiàn</t>
  </si>
  <si>
    <t>Dào qí rì</t>
  </si>
  <si>
    <t>Zēngzhí shuì%</t>
  </si>
  <si>
    <t>Wénzhāng zhékòu</t>
  </si>
  <si>
    <t>Gōngsī míng</t>
  </si>
  <si>
    <t>Qítā gōngsī xìnxī</t>
  </si>
  <si>
    <t>Dìzhǐ</t>
  </si>
  <si>
    <t>Hùkǒu hàomǎ</t>
  </si>
  <si>
    <t>Huòbì</t>
  </si>
  <si>
    <t>Tíxǐng wénzì</t>
  </si>
  <si>
    <t>Gōngsī</t>
  </si>
  <si>
    <t>Rúguǒ nǐ méiyǒu jíshí fùkuǎn, wǒmen huì gěi nǐ fā yǎng de. Rènzhēn!</t>
  </si>
  <si>
    <t>Yǔyán</t>
  </si>
  <si>
    <t>Guójiā</t>
  </si>
  <si>
    <t>Cǐ fāpiào yǐ guīdǎng bìng suǒdìng. Diǎnjī xīn fāpiào</t>
  </si>
  <si>
    <t>Zài chuàngjiàn xīn fāpiào zhīqián, nín bìxū fà sòng huò bǎocún wèi PDF géshì</t>
  </si>
  <si>
    <t>Qīngchú wénzhāng xíng?</t>
  </si>
  <si>
    <t>Fāpiào jiāng bèi suǒdìng yǐ jìnxíng biānjí. Kěyǐ gěi nǐ?</t>
  </si>
  <si>
    <t>Bùnéng bǎocún PDF. Bàoqiàn...</t>
  </si>
  <si>
    <t>Cúnzài.</t>
  </si>
  <si>
    <t>Kèhù méiyǒu zhùcè diànzǐ yóujiàn dìzhǐ. Zhōngzhǐ</t>
  </si>
  <si>
    <t>Cóng</t>
  </si>
  <si>
    <t>Fù shàng fāpiào.</t>
  </si>
  <si>
    <t>Qīnqiè de wènhòu</t>
  </si>
  <si>
    <t>Nín wúfǎ cóng dài xiàng tōngzhī dān chuàngjiàn dài xiàng tōngzhī dān. Bàoqiàn.</t>
  </si>
  <si>
    <t>Fùzhì</t>
  </si>
  <si>
    <t>Gēnggǎi fāpiào yǔyán</t>
  </si>
  <si>
    <t>zh-TW</t>
  </si>
  <si>
    <t>ceb</t>
  </si>
  <si>
    <t>TALANON SA CREDIT</t>
  </si>
  <si>
    <t>Pangalan sa kontak</t>
  </si>
  <si>
    <t>Akawnt sa bangko</t>
  </si>
  <si>
    <t>Hinumdomi no</t>
  </si>
  <si>
    <t>Petsa sa invoice</t>
  </si>
  <si>
    <t>Tungod sa petsa</t>
  </si>
  <si>
    <t>Deskripsiyon</t>
  </si>
  <si>
    <t>Gidaghanon</t>
  </si>
  <si>
    <t>Yunit</t>
  </si>
  <si>
    <t>Diskwento</t>
  </si>
  <si>
    <t>Amgo</t>
  </si>
  <si>
    <t>Kabilugan nga kantidad</t>
  </si>
  <si>
    <t>Limpyo</t>
  </si>
  <si>
    <t>Impormasyon sa pagbayad</t>
  </si>
  <si>
    <t>Bas nga basehan</t>
  </si>
  <si>
    <t>Pagtan-aw</t>
  </si>
  <si>
    <t>Pagpangita sa kustomer</t>
  </si>
  <si>
    <t>Pagpangita sa artikulo</t>
  </si>
  <si>
    <t>Mga kustomer</t>
  </si>
  <si>
    <t>Mga artikulo</t>
  </si>
  <si>
    <t>Mahitungod kanako</t>
  </si>
  <si>
    <t>Pagpangita</t>
  </si>
  <si>
    <t>Bag-ong Invoice</t>
  </si>
  <si>
    <t>Ipadala uban sa Outlook</t>
  </si>
  <si>
    <t>Pahinumdom</t>
  </si>
  <si>
    <t>Dapit</t>
  </si>
  <si>
    <t>Tawohan ang tawo</t>
  </si>
  <si>
    <t>Tungod sa mga adlaw</t>
  </si>
  <si>
    <t>Artikulo nga diskwento</t>
  </si>
  <si>
    <t>Ngalan sa kompaniya</t>
  </si>
  <si>
    <t>Dugang nga info sa kompanya</t>
  </si>
  <si>
    <t>Salapi</t>
  </si>
  <si>
    <t>Pahinumdom nga teksto</t>
  </si>
  <si>
    <t>Kung wala ka magbayad sa panahon, kami mogitik kanimo. Seryoso!</t>
  </si>
  <si>
    <t>Pinulongan</t>
  </si>
  <si>
    <t>Nasud</t>
  </si>
  <si>
    <t>Kini nga invoice gi-archive ug gi-lock. I-klik ang Bag-ong Invoice</t>
  </si>
  <si>
    <t>Kinahanglan nga imong ipadala o i-save isip PDF sa dili pa maghimo og bag-ong invoice</t>
  </si>
  <si>
    <t>Tin-aw ang mga linya sa artikulo?</t>
  </si>
  <si>
    <t>Ang invoice ma-lock para sa pag-edit. Ok alang nimo?</t>
  </si>
  <si>
    <t>Dili makaluwas sa PDF. Sorry ...</t>
  </si>
  <si>
    <t>anaa.</t>
  </si>
  <si>
    <t>Ang customer walay email addres nga narehistro. Pag-abort</t>
  </si>
  <si>
    <t>Numero sa pag-invoice</t>
  </si>
  <si>
    <t>gikan sa</t>
  </si>
  <si>
    <t>Gikonektar ang invoice.</t>
  </si>
  <si>
    <t>Maayo nga pagbati</t>
  </si>
  <si>
    <t>Dili ka makahimo og nota sa credit gikan sa usa ka note note. Sorry na.</t>
  </si>
  <si>
    <t>Usba ang pinulongang pinulongan</t>
  </si>
  <si>
    <t>Zài chuàngjiàn xīn fāpiào zhīqián, nín bì xūfà sòng huò bǎocún wèi PDF géshì</t>
  </si>
  <si>
    <t>All languages</t>
  </si>
  <si>
    <t>Invoice languages</t>
  </si>
  <si>
    <t>Timer</t>
  </si>
  <si>
    <t>excelguru.no</t>
  </si>
  <si>
    <t>Betalingsinformasjon</t>
  </si>
  <si>
    <t>Avrunding</t>
  </si>
  <si>
    <t>Totalsum</t>
  </si>
  <si>
    <t>Kunde</t>
  </si>
  <si>
    <t>Vennlig hilsen</t>
  </si>
  <si>
    <t>Hvis De ikke betaler i tide, kommer vi og klasker til Dem</t>
  </si>
  <si>
    <t>Org.nr</t>
  </si>
  <si>
    <t>*vat*</t>
  </si>
  <si>
    <t>Mva gr.lag</t>
  </si>
  <si>
    <t>Bank</t>
  </si>
  <si>
    <t>Melhusbanken</t>
  </si>
  <si>
    <t>IBAN-nummer</t>
  </si>
  <si>
    <t>SWIFT-kode</t>
  </si>
  <si>
    <t>NO0000000000000</t>
  </si>
  <si>
    <t>MEB00000000</t>
  </si>
  <si>
    <t>Hours</t>
  </si>
  <si>
    <t>Therapy</t>
  </si>
  <si>
    <t xml:space="preserve">Programming </t>
  </si>
  <si>
    <t>Inaktiv</t>
  </si>
  <si>
    <t>Customer language is not in translation list. Please correct in Language setup or change customer country.</t>
  </si>
  <si>
    <t>IBAN number</t>
  </si>
  <si>
    <t>SWIFT code</t>
  </si>
  <si>
    <t>Landet som er registrert på kunden ligger ikke i listen din over språkoversettelser. Kjør Language Setup eller endre land på kunden.</t>
  </si>
  <si>
    <t>timmar</t>
  </si>
  <si>
    <t>Svensken</t>
  </si>
  <si>
    <t>SEK</t>
  </si>
  <si>
    <t>Kund nummer</t>
  </si>
  <si>
    <t>Totalsumma</t>
  </si>
  <si>
    <t>IBAN nommer</t>
  </si>
  <si>
    <t>Snelkode</t>
  </si>
  <si>
    <t>Kliëntaal is nie in vertaallys nie. Korrigeer asseblief in Taalopstelling of verander klante land.</t>
  </si>
  <si>
    <t>Banka</t>
  </si>
  <si>
    <t>Numri IBAN</t>
  </si>
  <si>
    <t>Kodi SWIFT</t>
  </si>
  <si>
    <t>Gjuha e klientit nuk është në listën e përkthimeve. Ju lutem korrigjoni në konfigurimin e Language ose ndryshoni vendin e klientit.</t>
  </si>
  <si>
    <t>ባንክ</t>
  </si>
  <si>
    <t>IBAN ቁጥር</t>
  </si>
  <si>
    <t>የባንክ ስዊፍት መለያ ቁጥር</t>
  </si>
  <si>
    <t>የደንበኛ ቋንቋ በትርጉም ዝርዝር ውስጥ የለም. እባክዎ በቋንቋ ቅንብር ያስተካክሉ ወይም የደንበኛን አገር ይቀይሩ.</t>
  </si>
  <si>
    <t>Բանկը</t>
  </si>
  <si>
    <t>IBAN համարը</t>
  </si>
  <si>
    <t>SWIFT կոդը</t>
  </si>
  <si>
    <t>Հաճախորդի լեզուն չի թարգմանության ցանկում: Խնդրում ենք ուղղել Լեզվի կարգավորումը կամ փոխել հաճախորդի երկիրը:</t>
  </si>
  <si>
    <t>IBAN nömrəsi</t>
  </si>
  <si>
    <t>SWIFT kodu</t>
  </si>
  <si>
    <t>Müştəri dili tərcümə siyahısında deyil. Dil qurulmasında düzəliş edin və ya müştəri ölkəsini dəyişdirin.</t>
  </si>
  <si>
    <t>IBAN zenbakia</t>
  </si>
  <si>
    <t>SWIFT kodea</t>
  </si>
  <si>
    <t>Bezeroaren hizkuntza ez dago itzulpen zerrendan. Zuzendu hizkuntza konfiguratu edo aldatu bezeroaren herrialdea.</t>
  </si>
  <si>
    <t>банк</t>
  </si>
  <si>
    <t>нумар IBAN</t>
  </si>
  <si>
    <t>SWIFT код</t>
  </si>
  <si>
    <t>Мова кліента няма ў спісе перакладаў. Калі ласка, выпраўце у наладах мовы ці змяніць краіну кліента.</t>
  </si>
  <si>
    <t>ব্যাংক</t>
  </si>
  <si>
    <t>ইবান সংখ্যা</t>
  </si>
  <si>
    <t>SWIFT কোড</t>
  </si>
  <si>
    <t>গ্রাহক ভাষা অনুবাদ তালিকায় নেই। ভাষা সেট আপ করুন বা গ্রাহক দেশ পরিবর্তন করুন।</t>
  </si>
  <si>
    <t>IBAN broj</t>
  </si>
  <si>
    <t>SWIFT kod</t>
  </si>
  <si>
    <t>Jezik klijenta nije na listi prevoda. Molimo ispravite postavku jezika ili promenite zemlju kupca.</t>
  </si>
  <si>
    <t>банка</t>
  </si>
  <si>
    <t>IBAN номер</t>
  </si>
  <si>
    <t>Езикът на клиента не е в списъка с преводи. Моля, коригирайте езиковата настройка или променете потребителската страна.</t>
  </si>
  <si>
    <t>Banc</t>
  </si>
  <si>
    <t>Número IBAN</t>
  </si>
  <si>
    <t>Codi Swift</t>
  </si>
  <si>
    <t>L'idioma del client no es troba a la llista de traducció. Corregiu la configuració de l'idioma o canvieu el país del client.</t>
  </si>
  <si>
    <t>Banca</t>
  </si>
  <si>
    <t>Numaru IBAN</t>
  </si>
  <si>
    <t>Codice SWIFT</t>
  </si>
  <si>
    <t>A lingua di u cliente ùn hè micca in traduzzione. Correghjate in Lingua setup o cambià u cliente di paese.</t>
  </si>
  <si>
    <t>SWIFT kôd</t>
  </si>
  <si>
    <t>Jezik korisnika nije na popisu prijevoda. Ispravite postavku jezika ili promijenite zemlju korisnika.</t>
  </si>
  <si>
    <t>banka</t>
  </si>
  <si>
    <t>IBAN číslo</t>
  </si>
  <si>
    <t>SWIFT kód</t>
  </si>
  <si>
    <t>Neaktivní</t>
  </si>
  <si>
    <t>Jazyk zákazníka není v seznamu překladů. Opravte prosím nastavení jazyka nebo změňte zemi zákazníka.</t>
  </si>
  <si>
    <t>IBAN nummer</t>
  </si>
  <si>
    <t>Swift kode</t>
  </si>
  <si>
    <t>inaktiv</t>
  </si>
  <si>
    <t>Kundesprog er ikke på oversættelsesliste. Ret venligst i sprogopsætning eller skift kundeland.</t>
  </si>
  <si>
    <t>Swift code</t>
  </si>
  <si>
    <t>De taal van de klant staat niet in de vertaallijst. Corrigeer in Taalinstellingen of wijzig het land van de klant.</t>
  </si>
  <si>
    <t>Banko</t>
  </si>
  <si>
    <t>IBAN-nombro</t>
  </si>
  <si>
    <t>SWIFT-kodo</t>
  </si>
  <si>
    <t>Klienta lingvo ne estas en traduklingva listo. Bonvolu korekti lingvan instalon aŭ ŝanĝi klienton.</t>
  </si>
  <si>
    <t>Pank</t>
  </si>
  <si>
    <t>IBAN-i number</t>
  </si>
  <si>
    <t>Kiirkood</t>
  </si>
  <si>
    <t>Kliendi keel ei ole tõlketekstis. Palun paranda keele seadistuses või muutke kliendriiki.</t>
  </si>
  <si>
    <t>Pankki</t>
  </si>
  <si>
    <t>IBAN-tilinumero</t>
  </si>
  <si>
    <t>Swift-koodi</t>
  </si>
  <si>
    <t>Asiakkaan kieli ei ole käännösluettelossa. Korjaa kieliasetukset tai vaihda asiakasmaa.</t>
  </si>
  <si>
    <t>Banque</t>
  </si>
  <si>
    <t>Numéro IBAN</t>
  </si>
  <si>
    <t>Code rapide</t>
  </si>
  <si>
    <t>La langue du client n'est pas dans la liste de traduction. Veuillez corriger dans la configuration de la langue ou changer le pays du client.</t>
  </si>
  <si>
    <t>IBAN nûmer</t>
  </si>
  <si>
    <t>SWIFT-koade</t>
  </si>
  <si>
    <t>Kunde-taal is net yn oersetting-list. Meitsje asjebleaft yn taal setup of wiksellientje.</t>
  </si>
  <si>
    <t>Banco</t>
  </si>
  <si>
    <t>Código SWIFT</t>
  </si>
  <si>
    <t>Inactivo</t>
  </si>
  <si>
    <t>A lingua do cliente non está na lista de tradución. Corrixir a configuración de idioma ou cambiar o país do cliente.</t>
  </si>
  <si>
    <t>ბანკი</t>
  </si>
  <si>
    <t>IBAN ნომერი</t>
  </si>
  <si>
    <t>სვიფტ კოდი</t>
  </si>
  <si>
    <t>მომხმარებელთა ენა არ არის თარგმანის სიაში. გთხოვთ, შეასწოროთ ენაზე კონფიგურაცია ან შეცვალოთ მომხმარებლის ქვეყანა.</t>
  </si>
  <si>
    <t>IBAN-Nummer</t>
  </si>
  <si>
    <t>SWIFT-Code</t>
  </si>
  <si>
    <t>Kundensprache ist nicht in der Übersetzungsliste. Bitte korrigieren Sie die Spracheinstellung oder ändern Sie das Kundenland.</t>
  </si>
  <si>
    <t>Τράπεζα</t>
  </si>
  <si>
    <t>Αριθμός IBAN</t>
  </si>
  <si>
    <t>Κωδικός SWIFT</t>
  </si>
  <si>
    <t>Η γλώσσα του πελάτη δεν βρίσκεται στη λίστα μεταφράσεων. Παρακαλούμε διορθώστε τη ρύθμιση γλώσσας ή αλλάξτε τη χώρα πελάτη.</t>
  </si>
  <si>
    <t>બેન્ક</t>
  </si>
  <si>
    <t>IBAN નંબર</t>
  </si>
  <si>
    <t>સ્વિફ્ટ કોડ</t>
  </si>
  <si>
    <t>ગ્રાહક ભાષા અનુવાદ સૂચિમાં નથી. કૃપા કરીને ભાષા સેટઅપમાં સુધારો અથવા ગ્રાહક દેશને બદલો.</t>
  </si>
  <si>
    <t>Nimewo IBAN</t>
  </si>
  <si>
    <t>Kòd SWIFT</t>
  </si>
  <si>
    <t>Lang Kliyan se pa nan lis tradiksyon. Tanpri korije nan konfigirasyon Lang oswa chanje peyi kliyan.</t>
  </si>
  <si>
    <t>Lambar IBAN</t>
  </si>
  <si>
    <t>Abokin ciniki harshe ne ba a translation jerin. Don Allah gyara a Harshe saitin ko canza abokin ciniki kasar.</t>
  </si>
  <si>
    <t>बैंक</t>
  </si>
  <si>
    <t>आईबैन संख्या</t>
  </si>
  <si>
    <t>स्विफ्ट कोड</t>
  </si>
  <si>
    <t>ग्राहक भाषा अनुवाद सूची में नहीं है। कृपया भाषा सेटअप में सुधार करें या ग्राहक देश बदलें।</t>
  </si>
  <si>
    <t>IBAN szám</t>
  </si>
  <si>
    <t>Swift kód</t>
  </si>
  <si>
    <t>Az ügyfélnyelv nem fordítási lista. Kérjük, javítsa ki a nyelvi beállításokat vagy az ügyfél országát.</t>
  </si>
  <si>
    <t>IBAN númer</t>
  </si>
  <si>
    <t>SWIFT kóða</t>
  </si>
  <si>
    <t>Tungumál viðskiptavinar er ekki á þýðingar listanum. Vinsamlegast lagfærðu þig í Language skipulagi eða breyttu landi viðskiptavina.</t>
  </si>
  <si>
    <t>IBAN nọmba</t>
  </si>
  <si>
    <t>Swift koodu</t>
  </si>
  <si>
    <t>Asụsụ ndị ahịa adịghị na ndepụta nsụgharị. Biko gbanwee n'usoro asụsụ ma ọ bụ gbanwee mba ndị ahịa.</t>
  </si>
  <si>
    <t>Nomor IBAN</t>
  </si>
  <si>
    <t>Tukar Kode</t>
  </si>
  <si>
    <t>Bahasa pelanggan tidak ada dalam daftar terjemahan. Harap perbaiki pengaturan Bahasa atau ubah negara pelanggan.</t>
  </si>
  <si>
    <t>Uimhir IBAN</t>
  </si>
  <si>
    <t>Cód sciobtha</t>
  </si>
  <si>
    <t>Níl an liosta aistrithe i dteanga an chustaiméara. Corraigh i mbun Teanga nó athrú tíortha an chustaiméara.</t>
  </si>
  <si>
    <t>Numero IBAN</t>
  </si>
  <si>
    <t>La lingua del cliente non è nella lista di traduzione. Si prega di correggere nella configurazione della lingua o cambiare il paese del cliente.</t>
  </si>
  <si>
    <t>バンク</t>
  </si>
  <si>
    <t>IBAN番号</t>
  </si>
  <si>
    <t>スウィフトコード</t>
  </si>
  <si>
    <t>お客様の言語は翻訳リストにありません。言語の設定やお客様の国の変更で修正してください。</t>
  </si>
  <si>
    <t>Nomer IBAN</t>
  </si>
  <si>
    <t>Kode SWIFT</t>
  </si>
  <si>
    <t>Pangguna basa ora ana ing daftar terjemahan. Mangga mbenerake ing persiyapan Basa utawa ngganti negara pelanggan.</t>
  </si>
  <si>
    <t>ಬ್ಯಾಂಕ್</t>
  </si>
  <si>
    <t>ಐಬಿಎಎನ್ ಸಂಖ್ಯೆ</t>
  </si>
  <si>
    <t>ಸ್ವಿಫ್ಟ್ ಕೋಡ್</t>
  </si>
  <si>
    <t>ಗ್ರಾಹಕ ಭಾಷೆ ಅನುವಾದ ಪಟ್ಟಿಯಲ್ಲಿ ಇಲ್ಲ. ಭಾಷಾ ಸೆಟಪ್ನಲ್ಲಿ ಬದಲಾವಣೆ ಮಾಡಿ ಅಥವಾ ಗ್ರಾಹಕ ರಾಷ್ಟ್ರವನ್ನು ಬದಲಾಯಿಸಿ.</t>
  </si>
  <si>
    <t>Банк</t>
  </si>
  <si>
    <t>IBAN нөмірі</t>
  </si>
  <si>
    <t>Swift коды</t>
  </si>
  <si>
    <t>Inactiv</t>
  </si>
  <si>
    <t>Тұтынушының тілі аударма тізімінде жоқ. Тіл параметрлерін түзетіңіз немесе тұтынушы елін өзгертіңіз.</t>
  </si>
  <si>
    <t>ធនាគារ</t>
  </si>
  <si>
    <t>លេខ IBAN</t>
  </si>
  <si>
    <t>លេខ​កូដ​រហ័ស</t>
  </si>
  <si>
    <t>ភាសាអតិថិជនមិនស្ថិតនៅក្នុងបញ្ជីបកប្រែទេ។ សូមកែតម្រូវនៅក្នុងការរៀបចំភាសាឬផ្លាស់ប្តូរប្រទេសរបស់អតិថិជន។</t>
  </si>
  <si>
    <t>은행</t>
  </si>
  <si>
    <t>IBAN 번호</t>
  </si>
  <si>
    <t>SWIFT 코드</t>
  </si>
  <si>
    <t>고객 언어가 번역 목록에 없습니다. 언어 설정에서 수정하거나 고객 국가를 변경하십시오.</t>
  </si>
  <si>
    <t>IBAN номери</t>
  </si>
  <si>
    <t>SWIFT коду</t>
  </si>
  <si>
    <t>Кардар тилиндеги котормо тизмеде жок. Сураныч, тили орнотуп жазала, же кардардын өлкөнү өзгөртүү.</t>
  </si>
  <si>
    <t>ທະນາຄານ</t>
  </si>
  <si>
    <t>ເລກ IBAN</t>
  </si>
  <si>
    <t>ພາສາຂອງລູກຄ້າບໍ່ຢູ່ໃນລາຍການແປພາສາ. ກະລຸນາແກ້ໄຂໃນການຕິດຕັ້ງພາສາຫຼືປ່ຽນປະເທດລູກຄ້າ.</t>
  </si>
  <si>
    <t>IBAN numerus</t>
  </si>
  <si>
    <t>Kods</t>
  </si>
  <si>
    <t>Customer lingua album, non est in translatione. Placere corrigere vel mutare setup in Lingua patria elit.</t>
  </si>
  <si>
    <t>IBAN numurs</t>
  </si>
  <si>
    <t>SWIFT kods</t>
  </si>
  <si>
    <t>Klientu valoda nav tulkošanas sarakstā. Lūdzu, labojiet valodas iestatījumu vai mainiet klienta valsti.</t>
  </si>
  <si>
    <t>bankas</t>
  </si>
  <si>
    <t>IBAN numeris</t>
  </si>
  <si>
    <t>SWIFT kodas</t>
  </si>
  <si>
    <t>Kliento kalba nėra vertimo sąraše. Prašome ištaisyti kalbos nustatymą arba pakeisti kliento šalį.</t>
  </si>
  <si>
    <t>IBAN Nummer</t>
  </si>
  <si>
    <t>SWIFT Code</t>
  </si>
  <si>
    <t>Kengsprooch ass net an Iwwersetzungslëscht. Kuckt weg op d'Sproochenopéierung oder de Kandidatelänner änneren.</t>
  </si>
  <si>
    <t>Банка</t>
  </si>
  <si>
    <t>IBAN број</t>
  </si>
  <si>
    <t>Јазикот на клиентот не е во превод листата. Ве молиме поправете го јазикот за поставување или промена на земјата на купувачи.</t>
  </si>
  <si>
    <t>IBAN isa</t>
  </si>
  <si>
    <t>Kaody Swift</t>
  </si>
  <si>
    <t>Tsy ny lisitry ny mpandika teny amin'ny lisitry ny fandikan-teny. Azafady azafady amin'ny fametrahana ny fiteny na fanovana ny firenena mpanjifa.</t>
  </si>
  <si>
    <t>Nombor IBAN</t>
  </si>
  <si>
    <t>Kod pantas</t>
  </si>
  <si>
    <t>Bahasa pelanggan tidak dalam senarai terjemahan. Sila betulkan persediaan Bahasa atau tukar negara pelanggan.</t>
  </si>
  <si>
    <t>ബാങ്ക്</t>
  </si>
  <si>
    <t>IBAN നമ്പർ</t>
  </si>
  <si>
    <t>സ്വിഫ്റ്റ് കോഡ്</t>
  </si>
  <si>
    <t>ഉപയോക്തൃ ഭാഷ വിവർത്തന ലിസ്റ്റിൽ ഇല്ല. ഭാഷാ സെറ്റപ്പിൽ ശരിയാക്കുക അല്ലെങ്കിൽ ഉപഭോക്തൃ രാജ്യത്തെ മാറ്റുക.</t>
  </si>
  <si>
    <t>Numru IBAN</t>
  </si>
  <si>
    <t>Kodiċi SWIFT</t>
  </si>
  <si>
    <t>Il-lingwa tal-klijent mhix fil-lista tat-traduzzjoni. Jekk jogħġbok ikkoreġi s-setup tal-Lingwa jew ibiddel il-pajjiż tal-klijent.</t>
  </si>
  <si>
    <t>IBAN tau</t>
  </si>
  <si>
    <t>Waehere SWIFT</t>
  </si>
  <si>
    <t>Kaore te reo kiritaki i roto i te rarangi whakawhiti. Whakatikahia te tautuhinga reo me te huri i te whenua kiritaki.</t>
  </si>
  <si>
    <t>बँक</t>
  </si>
  <si>
    <t>IBAN क्रमांक</t>
  </si>
  <si>
    <t>ग्राहक भाषा भाषांतर सूचीमध्ये नाही. कृपया भाषा सेटअपमध्ये सुधारणा करा किंवा ग्राहक देश बदला.</t>
  </si>
  <si>
    <t>IBAN дугаар</t>
  </si>
  <si>
    <t>Хэрэглэгчийн хэл нь орчуулгын жагсаалтад байхгүй байна. Хэлний тохиргоо эсвэл харилцагч орныг солих уу.</t>
  </si>
  <si>
    <t>ကမ်း</t>
  </si>
  <si>
    <t>IBAN နံပါတ်</t>
  </si>
  <si>
    <t>ဆွစ်ကုဒ်အမှတ်</t>
  </si>
  <si>
    <t>ဖောက်သည်ဘာသာစကားဘာသာပြန်ချက်စာရင်းထဲတွင်မဟုတ်ပါဘူး။ ဘာသာစကားများ setup ကိုသို့မဟုတ်ပြောင်းလဲမှုဖောက်သည်နိုင်ငံအတွင်းရှိပြင်ပေးပါ။</t>
  </si>
  <si>
    <t>आईबीएन नम्बर</t>
  </si>
  <si>
    <t>SWIFT कोड</t>
  </si>
  <si>
    <t>ग्राहक भाषा अनुवाद सूचीमा छैन। कृपया भाषा सेटअपमा सच्याउनुहोस् वा ग्राहक देश परिवर्तन गर्नुहोस्।</t>
  </si>
  <si>
    <t>Nambala ya IBAN</t>
  </si>
  <si>
    <t>Siwifiti khodi</t>
  </si>
  <si>
    <t>Chilankhulo cha makasitomala sichimasuliridwa m'zinenero. Chonde lolani kukonzekera kwa Chilankhulo kapena kusintha kasitomala.</t>
  </si>
  <si>
    <t>Numer IBAN</t>
  </si>
  <si>
    <t>Kod SWIFT</t>
  </si>
  <si>
    <t>Język klienta nie znajduje się na liście tłumaczeń. Popraw ustawienia językowe lub zmień kraj klienta.</t>
  </si>
  <si>
    <t>Número do iban</t>
  </si>
  <si>
    <t>Código Swift</t>
  </si>
  <si>
    <t>O idioma do cliente não está na lista de tradução. Corrija na configuração de idioma ou altere o país do cliente.</t>
  </si>
  <si>
    <t>ਬੈਂਕ</t>
  </si>
  <si>
    <t>IBAN ਨੰਬਰ</t>
  </si>
  <si>
    <t>ਸ੍ਵਿਫ਼ਤ ਕਉਡ</t>
  </si>
  <si>
    <t>ਗਾਹਕ ਭਾਸ਼ਾ ਅਨੁਵਾਦ ਸੂਚੀ ਵਿੱਚ ਨਹੀਂ ਹੈ ਕਿਰਪਾ ਕਰਕੇ ਭਾਸ਼ਾ ਸੈੱਟਅੱਪ ਵਿੱਚ ਸਹੀ ਕਰੋ ਜਾਂ ਗਾਹਕ ਦੇਸ਼ ਨੂੰ ਬਦਲੋ.</t>
  </si>
  <si>
    <t>bancă</t>
  </si>
  <si>
    <t>Numar IBAN</t>
  </si>
  <si>
    <t>Codul SWIFT</t>
  </si>
  <si>
    <t>Limba clientului nu se află în lista de traduceri. Corectați setarea limbii sau modificați țara clientului.</t>
  </si>
  <si>
    <t>Номер IBAN</t>
  </si>
  <si>
    <t>SWIFT-код</t>
  </si>
  <si>
    <t>Язык клиента не указан в списке переводов. Исправьте язык или измените страну клиента.</t>
  </si>
  <si>
    <t>Faletupe</t>
  </si>
  <si>
    <t>Numera IBAN</t>
  </si>
  <si>
    <t>E leʻo le gagana tagata faʻatau i le lisi o faaliliuga. Faamolemole faasaʻo i le Seti gagana poʻo le suia o le atunuu.</t>
  </si>
  <si>
    <t>Àireamh IBAN</t>
  </si>
  <si>
    <t>Còd SWIFT</t>
  </si>
  <si>
    <t>Chan eil cànan luchd-cleachdaidh ann an liosta eadar-theangachaidh. Dèan ceart ann an suidheachadh Cànain no atharraich thu dùthaich luchd-ceannach.</t>
  </si>
  <si>
    <t>Ибан</t>
  </si>
  <si>
    <t>Свифт код</t>
  </si>
  <si>
    <t>Језик корисника није на листи превођења. Молимо исправите језик у подешавањима језика или промените државу купца.</t>
  </si>
  <si>
    <t>Nomoro ea IBAN</t>
  </si>
  <si>
    <t>Puo ea bareki ha e na lethathamo la liphetolelo. Ka kopo lokisa ho setupong sa puo kapa fetola naha ea bareki.</t>
  </si>
  <si>
    <t>Nhamba yeBAN</t>
  </si>
  <si>
    <t>Mutauro weKateresi hausi mushanduro. Ndapota ruramisa muIndaneti setup kana kuti shandura mutengi wenyika.</t>
  </si>
  <si>
    <t>බැංකුව</t>
  </si>
  <si>
    <t>IBAN අංකය</t>
  </si>
  <si>
    <t>ස්විෆ්ට් කේතය</t>
  </si>
  <si>
    <t>පාරිභෝගික භාෂා පරිවර්තන ලැයිස්තුවේ නැත. කරුණාකර භාෂා සැකසීමෙන් හෝ පාරිභෝගික රට වෙනස් කරන්න.</t>
  </si>
  <si>
    <t>breh</t>
  </si>
  <si>
    <t>Číslo IBAN</t>
  </si>
  <si>
    <t>Jazyk zákazníka nie je v zozname prekladov. Upravte nastavenie jazyka alebo zmenu krajiny zákazníka.</t>
  </si>
  <si>
    <t>Številka IBAN</t>
  </si>
  <si>
    <t>Koda SWIFT</t>
  </si>
  <si>
    <t>Jezik stranke ni na seznamu prevajanja. Prosimo, popravite jezikovno nastavitev ali spremenite državo odjemalca.</t>
  </si>
  <si>
    <t>Bangiga</t>
  </si>
  <si>
    <t>Lambarka IBAN</t>
  </si>
  <si>
    <t>Luqada macaamiisha kuma jirta liiska turjubaanka. Fadlan sax ku dhig qaabka Luqad ama beddel waddanka macaamiisha.</t>
  </si>
  <si>
    <t>El idioma del cliente no está en la lista de traducción. Corríjalo en Configuración de idioma o cambie el país del cliente.</t>
  </si>
  <si>
    <t>bank</t>
  </si>
  <si>
    <t>jumlah IBAN</t>
  </si>
  <si>
    <t>Kodeu Swift</t>
  </si>
  <si>
    <t>basa customer henteu dina daptar tarjamah. Mangga ngabenerkeun dina setelan Basa atanapi robah nagara customer.</t>
  </si>
  <si>
    <t>Benki</t>
  </si>
  <si>
    <t>Nambari ya IBAN</t>
  </si>
  <si>
    <t>Msimbo wa SWIFT</t>
  </si>
  <si>
    <t>Lugha ya Wateja haipo katika orodha ya kutafsiri. Tafadhali soma katika kuanzisha lugha au kubadilisha nchi ya wateja.</t>
  </si>
  <si>
    <t>SWIFT-kod</t>
  </si>
  <si>
    <t>Kundspråk är inte i översättarlistan. Vänligen korrigera i språkinställningar eller ändra kundland.</t>
  </si>
  <si>
    <t>bangko</t>
  </si>
  <si>
    <t>Numero ng IBAN</t>
  </si>
  <si>
    <t>Ang wika ng mamimili ay wala sa listahan ng pagsasalin. Mangyaring iwasto sa pag-setup ng Wika o palitan ang bansa ng kostumer.</t>
  </si>
  <si>
    <t>Бонк</t>
  </si>
  <si>
    <t>Рақами IBAN</t>
  </si>
  <si>
    <t>Рамзи СВИФТ</t>
  </si>
  <si>
    <t>Забони мизоҷ дар рӯйхати тарҷума нест. Лутфан, дар забони дилхоҳ санҷед ё кишвари муштариро тағир диҳед.</t>
  </si>
  <si>
    <t>வங்கி</t>
  </si>
  <si>
    <t>IBAN எண்</t>
  </si>
  <si>
    <t>SWIFT குறியீடு</t>
  </si>
  <si>
    <t>வாடிக்கையாளர் மொழி மொழிபெயர்ப்பு பட்டியலில் இல்லை. மொழி அமைப்பில் திருத்தவும் அல்லது வாடிக்கையாளர் நாட்டை மாற்றவும்.</t>
  </si>
  <si>
    <t>బ్యాంక్</t>
  </si>
  <si>
    <t>IBAN నంబర్</t>
  </si>
  <si>
    <t>SWIFT కోడ్</t>
  </si>
  <si>
    <t>కస్టమర్ భాష అనువాదం జాబితాలో లేదు. దయచేసి భాషా సెటప్లో సరిచేయండి లేదా కస్టమర్ దేశాన్ని మార్చండి.</t>
  </si>
  <si>
    <t>ธนาคาร</t>
  </si>
  <si>
    <t>Iban จำนวน</t>
  </si>
  <si>
    <t>รหัส SWIFT</t>
  </si>
  <si>
    <t>ภาษาของลูกค้าไม่อยู่ในรายการแปล โปรดแก้ไขในการตั้งค่าภาษาหรือเปลี่ยนประเทศของลูกค้า</t>
  </si>
  <si>
    <t>IBAN numarası</t>
  </si>
  <si>
    <t>Swift kodu</t>
  </si>
  <si>
    <t>Müşteri dili çeviri listesinde yok. Lütfen Dil kurulumunu düzeltin veya müşteri ülkesini değiştirin.</t>
  </si>
  <si>
    <t>Швидкий код</t>
  </si>
  <si>
    <t>Мова замовника не в перекладі. Будь ласка, виправте налаштування мови або змініть країну замовника.</t>
  </si>
  <si>
    <t>IBAN raqami</t>
  </si>
  <si>
    <t>SWIFT kodi</t>
  </si>
  <si>
    <t>Xaridor tili tarjima ro'yxatida yo'q. Iltimos, tilni sozlashda to'g'rilang yoki mijoz davlatini o'zgartiring.</t>
  </si>
  <si>
    <t>ngân hàng</t>
  </si>
  <si>
    <t>Số Iban</t>
  </si>
  <si>
    <t>Mã SWIFT</t>
  </si>
  <si>
    <t>Ngôn ngữ của khách hàng không nằm trong danh sách dịch. Vui lòng sửa trong Cài đặt ngôn ngữ hoặc thay đổi quốc gia của khách hàng.</t>
  </si>
  <si>
    <t>Rhif IBAN</t>
  </si>
  <si>
    <t>Cod Cyflym</t>
  </si>
  <si>
    <t>Nid yw iaith y cwsmer yn y rhestr gyfieithu. Cywirwch mewn gosodiad Iaith neu newid gwlad gwsmer.</t>
  </si>
  <si>
    <t>IBhanki</t>
  </si>
  <si>
    <t>Inombolo ye-IBAN</t>
  </si>
  <si>
    <t>Ikhowudi yajikelele yebhanki</t>
  </si>
  <si>
    <t>Ulwimi lomthengi alukho uluhlu lokuguqulela. Nceda ulungise ukulungiswa kweelwimi okanye utshintshe ilizwe lomthengi.</t>
  </si>
  <si>
    <t>Nọmba IBAN</t>
  </si>
  <si>
    <t>Kodu siwfiti</t>
  </si>
  <si>
    <t>Onibara ti kii ṣe ni akojọ iyipada. Jọwọ ṣe atunṣe ni Ṣeto ede tabi yi orilẹ-ede alabara pada.</t>
  </si>
  <si>
    <t>Ibhange</t>
  </si>
  <si>
    <t>Ikhodi ye-swift</t>
  </si>
  <si>
    <t>Ulimi lwamakhasimende alukho ohlwini lokuhumusha. Sicela ulungise ukusetha kolimi noma ushintshe izwe lamakhasimende.</t>
  </si>
  <si>
    <t>Inactive</t>
  </si>
  <si>
    <t>onaktiewe</t>
  </si>
  <si>
    <t>joaktiv</t>
  </si>
  <si>
    <t>ገባሪ አይደለም</t>
  </si>
  <si>
    <t>Անգործուն</t>
  </si>
  <si>
    <t>Aktiv deyil</t>
  </si>
  <si>
    <t>Aktibo ez</t>
  </si>
  <si>
    <t>неактыўны</t>
  </si>
  <si>
    <t>নিষ্ক্রিয়</t>
  </si>
  <si>
    <t>Neaktivan</t>
  </si>
  <si>
    <t>неактивен</t>
  </si>
  <si>
    <t>Inactiu</t>
  </si>
  <si>
    <t>Inattivu</t>
  </si>
  <si>
    <t>neaktivan</t>
  </si>
  <si>
    <t>inaktive</t>
  </si>
  <si>
    <t>Inactief</t>
  </si>
  <si>
    <t>Senaktiva</t>
  </si>
  <si>
    <t>Mitteaktiivne</t>
  </si>
  <si>
    <t>Epäaktiivinen</t>
  </si>
  <si>
    <t>Inactif</t>
  </si>
  <si>
    <t>Ynaktyf</t>
  </si>
  <si>
    <t>არააქტიური</t>
  </si>
  <si>
    <t>Αδρανής</t>
  </si>
  <si>
    <t>નિષ્ક્રિય</t>
  </si>
  <si>
    <t>Inaktif</t>
  </si>
  <si>
    <t>Mai aiki</t>
  </si>
  <si>
    <t>निष्क्रिय</t>
  </si>
  <si>
    <t>tétlen</t>
  </si>
  <si>
    <t>Óvirkt</t>
  </si>
  <si>
    <t>Na-adịghị arụ ọrụ</t>
  </si>
  <si>
    <t>Tidak aktif</t>
  </si>
  <si>
    <t>Neamhghníomhach</t>
  </si>
  <si>
    <t>Inattivo</t>
  </si>
  <si>
    <t>非アクティブ</t>
  </si>
  <si>
    <t>Ora aktif</t>
  </si>
  <si>
    <t>ನಿಷ್ಕ್ರಿಯವಾಗಿದೆ</t>
  </si>
  <si>
    <t>Белсенді емес</t>
  </si>
  <si>
    <t>អសកម្ម</t>
  </si>
  <si>
    <t>비활성</t>
  </si>
  <si>
    <t>Иштеген</t>
  </si>
  <si>
    <t>Ut ultrices vestibulum</t>
  </si>
  <si>
    <t>Neaktīvs</t>
  </si>
  <si>
    <t>Neaktyvus</t>
  </si>
  <si>
    <t>Inaktiv sinn</t>
  </si>
  <si>
    <t>Неактивен</t>
  </si>
  <si>
    <t>tsy mavitrika</t>
  </si>
  <si>
    <t>നിഷ്ക്രിയം</t>
  </si>
  <si>
    <t>Inattivi</t>
  </si>
  <si>
    <t>Korekore</t>
  </si>
  <si>
    <t>Идэвхигүй</t>
  </si>
  <si>
    <t>မလှုပ်ရှားတတ်သော</t>
  </si>
  <si>
    <t>Simukugwira ntchito</t>
  </si>
  <si>
    <t>Nieaktywny</t>
  </si>
  <si>
    <t>Inativo</t>
  </si>
  <si>
    <t>ਨਿਸ਼ਕਿਰਿਆ</t>
  </si>
  <si>
    <t>Неактивный</t>
  </si>
  <si>
    <t>Le toaga</t>
  </si>
  <si>
    <t>Neo-ghnìomhach</t>
  </si>
  <si>
    <t>Неактиван</t>
  </si>
  <si>
    <t>Ha e sebetse</t>
  </si>
  <si>
    <t>අක්රියයි</t>
  </si>
  <si>
    <t>neaktívne</t>
  </si>
  <si>
    <t>Neaktivno</t>
  </si>
  <si>
    <t>Waxqaban la'aan</t>
  </si>
  <si>
    <t>teu aktip</t>
  </si>
  <si>
    <t>Haikufanya kazi</t>
  </si>
  <si>
    <t>Di-aktibo</t>
  </si>
  <si>
    <t>Ғайрифаъол</t>
  </si>
  <si>
    <t>செயல்படா</t>
  </si>
  <si>
    <t>క్రియారహిత</t>
  </si>
  <si>
    <t>เฉื่อยชา</t>
  </si>
  <si>
    <t>etkisiz</t>
  </si>
  <si>
    <t>Неактивний</t>
  </si>
  <si>
    <t>Faol emas</t>
  </si>
  <si>
    <t>Không hoạt động</t>
  </si>
  <si>
    <t>Anweithgar</t>
  </si>
  <si>
    <t>Ayisebenzi</t>
  </si>
  <si>
    <t>CurrencyWarning</t>
  </si>
  <si>
    <t>TranslateArticles</t>
  </si>
  <si>
    <t>Terapix</t>
  </si>
  <si>
    <t>godzin</t>
  </si>
  <si>
    <t>terapia</t>
  </si>
  <si>
    <t>godzina</t>
  </si>
  <si>
    <t>programowanie</t>
  </si>
  <si>
    <t>тренировка</t>
  </si>
  <si>
    <t>часов</t>
  </si>
  <si>
    <t>терапия</t>
  </si>
  <si>
    <t>час</t>
  </si>
  <si>
    <t>программирование</t>
  </si>
  <si>
    <t>RUB</t>
  </si>
  <si>
    <t>Stunden</t>
  </si>
  <si>
    <t>Therapie</t>
  </si>
  <si>
    <t>Stunde</t>
  </si>
  <si>
    <t>Programmierung</t>
  </si>
  <si>
    <t>Mr. Russian</t>
  </si>
  <si>
    <t>Polish handyman</t>
  </si>
  <si>
    <t>The Punjabi programmer</t>
  </si>
  <si>
    <t>INR</t>
  </si>
  <si>
    <t>ਕੋਚਿੰਗ</t>
  </si>
  <si>
    <t>ਥੇਰੇਪੀ</t>
  </si>
  <si>
    <t>ਪ੍ਰੋਗਰਾਮਿੰਗ</t>
  </si>
  <si>
    <t>ਘੰਟੇ</t>
  </si>
  <si>
    <t>Use article translation</t>
  </si>
  <si>
    <t>Bruk artikkeloversettelse</t>
  </si>
  <si>
    <t>Gebruik artikelvertaling</t>
  </si>
  <si>
    <t>Përdorni përkthimin e artikullit</t>
  </si>
  <si>
    <t>የጽሑፍ ትርጉምን ይጠቀሙ</t>
  </si>
  <si>
    <t>Օգտագործեք հոդվածի թարգմանությունը</t>
  </si>
  <si>
    <t>Məqalənin tərcüməsini istifadə edin</t>
  </si>
  <si>
    <t>Artikuluaren itzulpena erabili</t>
  </si>
  <si>
    <t>Выкарыстанне артыкула пераклад</t>
  </si>
  <si>
    <t>নিবন্ধ অনুবাদ ব্যবহার করুন</t>
  </si>
  <si>
    <t>Koristite prevod članka</t>
  </si>
  <si>
    <t>Използвайте превод на статии</t>
  </si>
  <si>
    <t>Utilitzeu la traducció de l'article</t>
  </si>
  <si>
    <t>Aduprà a traduzzione</t>
  </si>
  <si>
    <t>Koristite prijevod članka</t>
  </si>
  <si>
    <t>Použijte překlad článku</t>
  </si>
  <si>
    <t>Brug artiklen oversættelse</t>
  </si>
  <si>
    <t>Uzu artikola tradukado</t>
  </si>
  <si>
    <t>Kasutage artikli tõlget</t>
  </si>
  <si>
    <t>Käytä artikkelin käännöstä</t>
  </si>
  <si>
    <t>Utiliser la traduction d'un article</t>
  </si>
  <si>
    <t>Brûk artikel oersetting</t>
  </si>
  <si>
    <t>Use a tradución do artigo</t>
  </si>
  <si>
    <t>გამოიყენეთ სტატიის თარგმანი</t>
  </si>
  <si>
    <t>Verwenden Sie die Artikelübersetzung</t>
  </si>
  <si>
    <t>Χρησιμοποιήστε μετάφραση άρθρου</t>
  </si>
  <si>
    <t>લેખ અનુવાદનો ઉપયોગ કરો</t>
  </si>
  <si>
    <t>Itilize atik tradiksyon</t>
  </si>
  <si>
    <t>Yi amfani da fassarar labarin</t>
  </si>
  <si>
    <t>लेख अनुवाद का प्रयोग करें</t>
  </si>
  <si>
    <t>Használjon cikkfordítást</t>
  </si>
  <si>
    <t>Notaðu greinar þýðingar</t>
  </si>
  <si>
    <t>Jiri nsụgharị isiokwu</t>
  </si>
  <si>
    <t>Gunakan terjemahan artikel</t>
  </si>
  <si>
    <t>Úsáid aistriúchán alt</t>
  </si>
  <si>
    <t>Usa la traduzione dell'articolo</t>
  </si>
  <si>
    <t>記事翻訳を使用する</t>
  </si>
  <si>
    <t>Gunakake terjemahan artikel</t>
  </si>
  <si>
    <t>ಲೇಖನ ಅನುವಾದವನ್ನು ಬಳಸಿ</t>
  </si>
  <si>
    <t>Мақала аудармасын пайдаланыңыз</t>
  </si>
  <si>
    <t>ប្រើការបកប្រែអត្ថបទ</t>
  </si>
  <si>
    <t>기사 번역 사용</t>
  </si>
  <si>
    <t>макала котормосун колдонуу</t>
  </si>
  <si>
    <t>ໃຊ້ການແປບົດຄວາມ</t>
  </si>
  <si>
    <t>Articulus uti translatione</t>
  </si>
  <si>
    <t>Izmantojiet raksta tulkošanu</t>
  </si>
  <si>
    <t>Naudokite straipsnio vertimą</t>
  </si>
  <si>
    <t>Benotzt Artikel Iwwersetzung</t>
  </si>
  <si>
    <t>Користете го статијата превод</t>
  </si>
  <si>
    <t>Ampiasao lahatsoratra lahatsoratra</t>
  </si>
  <si>
    <t>ലേഖന വിവർത്തനം ഉപയോഗിക്കുക</t>
  </si>
  <si>
    <t>Uża traduzzjoni ta 'l-artikolu</t>
  </si>
  <si>
    <t>Whakamahia te whakamaori tuhinga</t>
  </si>
  <si>
    <t>लेख भाषांतर वापरा</t>
  </si>
  <si>
    <t>Өгүүлбэр орчуулга ашиглах</t>
  </si>
  <si>
    <t>ဆောင်းပါးဘာသာပြန်ချက်ကိုသုံးပါ</t>
  </si>
  <si>
    <t>लेख अनुवाद प्रयोग गर्नुहोस्</t>
  </si>
  <si>
    <t>Gwiritsani ntchito kumasulira kwina</t>
  </si>
  <si>
    <t>Użyj tłumaczenia artykułów</t>
  </si>
  <si>
    <t>Use a tradução do artigo</t>
  </si>
  <si>
    <t>ਲੇਖ ਅਨੁਵਾਦ ਵਰਤੋ</t>
  </si>
  <si>
    <t>Utilizați traducerea articolelor</t>
  </si>
  <si>
    <t>Используйте перевод статьи</t>
  </si>
  <si>
    <t>Faaaoga le faaliliuga o tusitusiga</t>
  </si>
  <si>
    <t>Cleachdaiche eadar-theangachadh</t>
  </si>
  <si>
    <t>Користите превод чланка</t>
  </si>
  <si>
    <t>Sebelisa phetolelo ea sehlooho</t>
  </si>
  <si>
    <t>Shandisa nyaya yekushandura</t>
  </si>
  <si>
    <t>ලිපියේ පරිවර්තනය භාවිතා කරන්න</t>
  </si>
  <si>
    <t>Použite preklad článku</t>
  </si>
  <si>
    <t>Uporabite prevod članka</t>
  </si>
  <si>
    <t>Isticmaal tarjumaad qoraal</t>
  </si>
  <si>
    <t>Use la traducción del artículo</t>
  </si>
  <si>
    <t>Paké panarjamahan Vérsi artikel</t>
  </si>
  <si>
    <t>Tumia tafsiri ya makala</t>
  </si>
  <si>
    <t>Använd artikelöversättning</t>
  </si>
  <si>
    <t>Gamitin ang pagsasalin ng artikulo</t>
  </si>
  <si>
    <t>Тарҷумаи мақола истифода кунед</t>
  </si>
  <si>
    <t>கட்டுரை மொழிபெயர்ப்பு பயன்படுத்தவும்</t>
  </si>
  <si>
    <t>వ్యాసం అనువాదం ఉపయోగించండి</t>
  </si>
  <si>
    <t>ใช้การแปลบทความ</t>
  </si>
  <si>
    <t>Makale çevirisini kullan</t>
  </si>
  <si>
    <t>Використовуйте переклад статті</t>
  </si>
  <si>
    <t>Maqola tarjimasini foydalaning</t>
  </si>
  <si>
    <t>Sử dụng bản dịch bài viết</t>
  </si>
  <si>
    <t>Defnyddiwch gyfieithiad erthygl</t>
  </si>
  <si>
    <t>Sebenzisa ukuguqulelwa kwinqaku</t>
  </si>
  <si>
    <t>Lo itumọ ọrọ</t>
  </si>
  <si>
    <t>Sebenzisa ukuhumusha kwesihloko</t>
  </si>
  <si>
    <t>Close</t>
  </si>
  <si>
    <t>Lukk</t>
  </si>
  <si>
    <t>Naby</t>
  </si>
  <si>
    <t>afër</t>
  </si>
  <si>
    <t>ገጠመ</t>
  </si>
  <si>
    <t>փակել</t>
  </si>
  <si>
    <t>Yaxın</t>
  </si>
  <si>
    <t>Itxi</t>
  </si>
  <si>
    <t>блізка</t>
  </si>
  <si>
    <t>ঘনিষ্ঠ</t>
  </si>
  <si>
    <t>Zatvori</t>
  </si>
  <si>
    <t>Близо</t>
  </si>
  <si>
    <t>Tanca</t>
  </si>
  <si>
    <t>Chiudere</t>
  </si>
  <si>
    <t>Zatvoriti</t>
  </si>
  <si>
    <t>Zavřít</t>
  </si>
  <si>
    <t>Tæt</t>
  </si>
  <si>
    <t>Dichtbij</t>
  </si>
  <si>
    <t>Fermi</t>
  </si>
  <si>
    <t>Sulge</t>
  </si>
  <si>
    <t>kiinni</t>
  </si>
  <si>
    <t>Fermer</t>
  </si>
  <si>
    <t>Slute</t>
  </si>
  <si>
    <t>Pechar</t>
  </si>
  <si>
    <t>დახურვა</t>
  </si>
  <si>
    <t>Schließen</t>
  </si>
  <si>
    <t>Κοντά</t>
  </si>
  <si>
    <t>બંધ</t>
  </si>
  <si>
    <t>Fèmen</t>
  </si>
  <si>
    <t>Kusa</t>
  </si>
  <si>
    <t>बंद करे</t>
  </si>
  <si>
    <t>Bezárás</t>
  </si>
  <si>
    <t>Loka</t>
  </si>
  <si>
    <t>Mechie</t>
  </si>
  <si>
    <t>Dekat</t>
  </si>
  <si>
    <t>Dún</t>
  </si>
  <si>
    <t>Vicino</t>
  </si>
  <si>
    <t>閉じる</t>
  </si>
  <si>
    <t>Nutup</t>
  </si>
  <si>
    <t>ಮುಚ್ಚಿ</t>
  </si>
  <si>
    <t>Жабық</t>
  </si>
  <si>
    <t>បិទ</t>
  </si>
  <si>
    <t>닫기</t>
  </si>
  <si>
    <t>жакын</t>
  </si>
  <si>
    <t>ປິດ</t>
  </si>
  <si>
    <t>prope</t>
  </si>
  <si>
    <t>Aizvērt</t>
  </si>
  <si>
    <t>Uždaryti</t>
  </si>
  <si>
    <t>Zoumaachen</t>
  </si>
  <si>
    <t>Затвори</t>
  </si>
  <si>
    <t>Tutup</t>
  </si>
  <si>
    <t>അടയ്ക്കുക</t>
  </si>
  <si>
    <t>Agħlaq</t>
  </si>
  <si>
    <t>Katia</t>
  </si>
  <si>
    <t>बंद</t>
  </si>
  <si>
    <t>Хаах</t>
  </si>
  <si>
    <t>ပိတ်</t>
  </si>
  <si>
    <t>बन्द गर्नुहोस्</t>
  </si>
  <si>
    <t>Yandikirani</t>
  </si>
  <si>
    <t>Blisko</t>
  </si>
  <si>
    <t>Fechar</t>
  </si>
  <si>
    <t>ਬੰਦ ਕਰੋ</t>
  </si>
  <si>
    <t>Închide</t>
  </si>
  <si>
    <t>Закрыть</t>
  </si>
  <si>
    <t>Dùin</t>
  </si>
  <si>
    <t>Близу</t>
  </si>
  <si>
    <t>E haufi</t>
  </si>
  <si>
    <t>Swedera</t>
  </si>
  <si>
    <t>වසන්න</t>
  </si>
  <si>
    <t>Zavrieť</t>
  </si>
  <si>
    <t>Zapri</t>
  </si>
  <si>
    <t>Xir</t>
  </si>
  <si>
    <t>nutup</t>
  </si>
  <si>
    <t>Funga</t>
  </si>
  <si>
    <t>Stänga</t>
  </si>
  <si>
    <t>Isara</t>
  </si>
  <si>
    <t>Пӯшед</t>
  </si>
  <si>
    <t>நெருக்கமான</t>
  </si>
  <si>
    <t>ปิด</t>
  </si>
  <si>
    <t>Kapat</t>
  </si>
  <si>
    <t>Закрити</t>
  </si>
  <si>
    <t>Yoping</t>
  </si>
  <si>
    <t>Gần</t>
  </si>
  <si>
    <t>Yn agos</t>
  </si>
  <si>
    <t>Vala</t>
  </si>
  <si>
    <t>Pa</t>
  </si>
  <si>
    <t>Pastry</t>
  </si>
  <si>
    <t>Bakevarer</t>
  </si>
  <si>
    <t>Stk</t>
  </si>
  <si>
    <t>Applies to invoice number</t>
  </si>
  <si>
    <t>Kreditnota for  faktura nr</t>
  </si>
  <si>
    <t>печенье</t>
  </si>
  <si>
    <t>Gebäck</t>
  </si>
  <si>
    <t>&lt;-Application Language</t>
  </si>
  <si>
    <t>Tuhinga_</t>
  </si>
  <si>
    <t>Van toepassing op faktuur nommer</t>
  </si>
  <si>
    <t>Zbatohet në numrin e faturës</t>
  </si>
  <si>
    <t>የዋጋ መጠየቂያ ቁጥርን ይተገበር</t>
  </si>
  <si>
    <t>Կիրառվում է հաշվի համարը</t>
  </si>
  <si>
    <t>Faktura nömrəsinə tətbiq edilir</t>
  </si>
  <si>
    <t>Faktura-zenbakia aplikatzen da</t>
  </si>
  <si>
    <t>Ставіцца да Нумар рахункі-фактуры</t>
  </si>
  <si>
    <t>চালান সংখ্যা প্রয়োগ করা হয়</t>
  </si>
  <si>
    <t>Primenjuje se na broj računa</t>
  </si>
  <si>
    <t>Отнася се за номера на фактурата</t>
  </si>
  <si>
    <t>S'aplica al número de la factura</t>
  </si>
  <si>
    <t>Appiche à u numaru di fattura</t>
  </si>
  <si>
    <t>Primjenjuje se na broj fakture</t>
  </si>
  <si>
    <t>Platí pro číslo faktury</t>
  </si>
  <si>
    <t>Gælder for fakturanummer</t>
  </si>
  <si>
    <t>Geldt voor factuurnummer</t>
  </si>
  <si>
    <t>Aplikas fakturon nombro</t>
  </si>
  <si>
    <t>Kohaldatakse arve numbrile</t>
  </si>
  <si>
    <t>Koskee laskun numeroa</t>
  </si>
  <si>
    <t>S'applique au numéro de facture</t>
  </si>
  <si>
    <t>Jildt op invoice nûmer</t>
  </si>
  <si>
    <t>Aplícase ao número de factura</t>
  </si>
  <si>
    <t>ინვოისის ნომერს მიმართავს</t>
  </si>
  <si>
    <t>Gilt für die Rechnungsnummer</t>
  </si>
  <si>
    <t>Ισχύει για τον αριθμό τιμολογίου</t>
  </si>
  <si>
    <t>ભરતિયું નંબર પર લાગુ થાય છે</t>
  </si>
  <si>
    <t>Aplike nan nimewo fakti</t>
  </si>
  <si>
    <t>Aiwatar zuwa lambar daftarin</t>
  </si>
  <si>
    <t>इनवॉइस नंबर पर लागू होता है</t>
  </si>
  <si>
    <t>A számlaszámra vonatkozik</t>
  </si>
  <si>
    <t>Gildir reikningsnúmeri</t>
  </si>
  <si>
    <t>Na-eziga nọmba ọnụahịa</t>
  </si>
  <si>
    <t>Berlaku untuk nomor faktur</t>
  </si>
  <si>
    <t>Baineann sé leis an uimhir sonraisc</t>
  </si>
  <si>
    <t>Si applica al numero di fattura</t>
  </si>
  <si>
    <t>請求書番号に適用されます。</t>
  </si>
  <si>
    <t>Ditrapake kanggo nomer invoice</t>
  </si>
  <si>
    <t>ಸರಕುಪಟ್ಟಿ ಸಂಖ್ಯೆಗೆ ಅನ್ವಯಿಸುತ್ತದೆ</t>
  </si>
  <si>
    <t>Шот-фактура нөміріне қолданылады</t>
  </si>
  <si>
    <t>អនុវត្តចំពោះលេខវិក័យប័ត្រ</t>
  </si>
  <si>
    <t>송장 번호에 적용됩니다.</t>
  </si>
  <si>
    <t>санын -энергетика колдонулат</t>
  </si>
  <si>
    <t>ປະຕິບັດກັບຈໍານວນໃບເກັບເງິນ</t>
  </si>
  <si>
    <t>Invoice se habet cum numero</t>
  </si>
  <si>
    <t>Attiecas uz rēķina numuru</t>
  </si>
  <si>
    <t>Taikoma sąskaitos faktūros numeriui</t>
  </si>
  <si>
    <t>Gitt op Rechnungszuel</t>
  </si>
  <si>
    <t>Се однесува на бројот на фактурата</t>
  </si>
  <si>
    <t>Ampiharina amin'ny laharan'ny kaonty</t>
  </si>
  <si>
    <t>Berkenaan dengan nombor invois</t>
  </si>
  <si>
    <t>ഇൻവോയ്സ് നമ്പറിലേക്ക് പ്രയോഗിക്കുന്നു</t>
  </si>
  <si>
    <t>Japplika għan-numru tal-fattura</t>
  </si>
  <si>
    <t>Ka tuku ki te tau nama</t>
  </si>
  <si>
    <t>चलन क्रमांकावर लागू आहे</t>
  </si>
  <si>
    <t>Нэхэмжлэхийн дугаарыг хэрэглэнэ</t>
  </si>
  <si>
    <t>အရေအတွက်ကငွေတောင်းပြေစာပို့သက်ဆိုင်</t>
  </si>
  <si>
    <t>इनभ्वाइस नम्बरमा लागू हुन्छ</t>
  </si>
  <si>
    <t>Ikugwiritsidwa ntchito ku nambala yowonjezera</t>
  </si>
  <si>
    <t>Dotyczy numeru faktury</t>
  </si>
  <si>
    <t>Aplica-se ao número da factura</t>
  </si>
  <si>
    <t>ਇਨਵੌਇਸ ਨੰਬਰ ਤੇ ਲਾਗੂ ਹੁੰਦਾ ਹੈ</t>
  </si>
  <si>
    <t>Se aplică la numărul facturii</t>
  </si>
  <si>
    <t>Применяется к номеру счета</t>
  </si>
  <si>
    <t>Apalai i le numera tau</t>
  </si>
  <si>
    <t>A 'buntainn ri àireamh an fhàirdeis</t>
  </si>
  <si>
    <t>Примењује се на број фактуре</t>
  </si>
  <si>
    <t>E sebetsa ho nomoro ea invoice</t>
  </si>
  <si>
    <t>Inoshandiswa ku nhamba ye invoice</t>
  </si>
  <si>
    <t>ඉන්වොයිස් අංකයට අදාල වේ</t>
  </si>
  <si>
    <t>Platí pre číslo faktúry</t>
  </si>
  <si>
    <t>Velja za številko računa</t>
  </si>
  <si>
    <t>Wuxuu adeegsadaa lambarka qaansheegta</t>
  </si>
  <si>
    <t>Se aplica al número de factura</t>
  </si>
  <si>
    <t>Manglaku ka invoice angka</t>
  </si>
  <si>
    <t>Inatumika kwa nambari ya ankara</t>
  </si>
  <si>
    <t>Gäller fakturanummer</t>
  </si>
  <si>
    <t>Nalalapat sa numero ng invoice</t>
  </si>
  <si>
    <t>Рақами суратҳисобро истифода мебарад</t>
  </si>
  <si>
    <t>விலைப்பட்டியல் எண்ணுக்கு பொருந்தும்</t>
  </si>
  <si>
    <t>ఇన్వాయిస్ సంఖ్యకు వర్తిస్తుంది</t>
  </si>
  <si>
    <t>ใช้กับหมายเลขใบแจ้งหนี้</t>
  </si>
  <si>
    <t>Fatura numarasına uygulanır</t>
  </si>
  <si>
    <t>Застосовується до рахунку-фактури</t>
  </si>
  <si>
    <t>Billing raqami uchun amal qiladi</t>
  </si>
  <si>
    <t>Áp dụng cho số hoá đơn</t>
  </si>
  <si>
    <t>Yn berthnasol i rif anfoneb</t>
  </si>
  <si>
    <t>Isebenza kwinombolo ye-invoyisi</t>
  </si>
  <si>
    <t>Wọ si nọmba nọmba idoba</t>
  </si>
  <si>
    <t>ExcelGuru.no</t>
  </si>
  <si>
    <t>MyRoad 12</t>
  </si>
  <si>
    <t>If you don't pay in time, we will ticle you. Seriously!</t>
  </si>
  <si>
    <t>Bobby Englishman</t>
  </si>
  <si>
    <t>Gönderi yok</t>
  </si>
  <si>
    <t>Gert German</t>
  </si>
  <si>
    <t>Meine Straße 7</t>
  </si>
  <si>
    <t>Berlin</t>
  </si>
  <si>
    <t>Germany</t>
  </si>
  <si>
    <t>Gert</t>
  </si>
  <si>
    <t>gert@funnyaddress.com</t>
  </si>
  <si>
    <t>bob@funnyaddress.com</t>
  </si>
  <si>
    <t>Demo</t>
  </si>
  <si>
    <t>UpdatelinksOnSave</t>
  </si>
  <si>
    <t>English/Danish</t>
  </si>
  <si>
    <t>F:\Data-Lokal\Guru\Faktura\2018.03.03 - Multilanguage\2021.09.04\Invoice_1020.pdf</t>
  </si>
  <si>
    <t>ketil@junkmail.com</t>
  </si>
  <si>
    <t>ketil@excelguru.com</t>
  </si>
  <si>
    <t>Invoice language</t>
  </si>
  <si>
    <t>Translate articles?</t>
  </si>
  <si>
    <t>Application interface language</t>
  </si>
  <si>
    <t>English column</t>
  </si>
  <si>
    <t>Delete article rows on new invoice</t>
  </si>
  <si>
    <t>Pdf-name</t>
  </si>
  <si>
    <t>Article Column</t>
  </si>
  <si>
    <t>Last Article row</t>
  </si>
  <si>
    <t>First article row</t>
  </si>
  <si>
    <t>First invoice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</si>
</sst>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8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theme="9" tint="-0.249977111117893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theme="9" tint="-0.24997711111789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3" fillId="3" borderId="9" xfId="0" applyFont="1" applyFill="1" applyBorder="1" applyProtection="1"/>
    <xf numFmtId="0" fontId="4" fillId="2" borderId="0" xfId="0" applyFont="1" applyFill="1" applyBorder="1" applyProtection="1"/>
    <xf numFmtId="0" fontId="4" fillId="0" borderId="0" xfId="0" applyFont="1" applyProtection="1"/>
    <xf numFmtId="0" fontId="5" fillId="2" borderId="0" xfId="0" applyFont="1" applyFill="1" applyBorder="1" applyProtection="1"/>
    <xf numFmtId="164" fontId="4" fillId="2" borderId="0" xfId="0" applyNumberFormat="1" applyFont="1" applyFill="1" applyBorder="1" applyProtection="1"/>
    <xf numFmtId="0" fontId="4" fillId="2" borderId="0" xfId="0" applyFont="1" applyFill="1" applyProtection="1"/>
    <xf numFmtId="1" fontId="4" fillId="2" borderId="0" xfId="0" applyNumberFormat="1" applyFont="1" applyFill="1" applyProtection="1"/>
    <xf numFmtId="4" fontId="4" fillId="5" borderId="0" xfId="0" applyNumberFormat="1" applyFont="1" applyFill="1" applyProtection="1"/>
    <xf numFmtId="164" fontId="4" fillId="0" borderId="0" xfId="0" applyNumberFormat="1" applyFont="1" applyProtection="1"/>
    <xf numFmtId="0" fontId="0" fillId="4" borderId="9" xfId="0" applyFill="1" applyBorder="1" applyProtection="1">
      <protection locked="0"/>
    </xf>
    <xf numFmtId="0" fontId="0" fillId="4" borderId="9" xfId="0" applyFill="1" applyBorder="1"/>
    <xf numFmtId="0" fontId="3" fillId="3" borderId="9" xfId="0" applyFont="1" applyFill="1" applyBorder="1"/>
    <xf numFmtId="0" fontId="3" fillId="6" borderId="9" xfId="0" applyFont="1" applyFill="1" applyBorder="1" applyProtection="1"/>
    <xf numFmtId="0" fontId="3" fillId="6" borderId="9" xfId="0" applyFont="1" applyFill="1" applyBorder="1" applyProtection="1">
      <protection locked="0"/>
    </xf>
    <xf numFmtId="0" fontId="3" fillId="3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Font="1" applyAlignment="1" applyProtection="1"/>
    <xf numFmtId="1" fontId="4" fillId="2" borderId="0" xfId="0" applyNumberFormat="1" applyFont="1" applyFill="1" applyBorder="1" applyProtection="1"/>
    <xf numFmtId="0" fontId="4" fillId="5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/>
    <xf numFmtId="0" fontId="7" fillId="2" borderId="0" xfId="0" applyFont="1" applyFill="1" applyBorder="1" applyProtection="1"/>
    <xf numFmtId="0" fontId="7" fillId="0" borderId="0" xfId="0" applyFont="1" applyProtection="1"/>
    <xf numFmtId="0" fontId="7" fillId="0" borderId="1" xfId="0" applyFont="1" applyBorder="1" applyProtection="1"/>
    <xf numFmtId="0" fontId="7" fillId="2" borderId="1" xfId="0" applyFont="1" applyFill="1" applyBorder="1" applyProtection="1"/>
    <xf numFmtId="4" fontId="7" fillId="5" borderId="0" xfId="0" applyNumberFormat="1" applyFont="1" applyFill="1" applyAlignment="1" applyProtection="1"/>
    <xf numFmtId="0" fontId="7" fillId="2" borderId="0" xfId="0" applyFont="1" applyFill="1" applyProtection="1"/>
    <xf numFmtId="164" fontId="7" fillId="2" borderId="0" xfId="0" applyNumberFormat="1" applyFont="1" applyFill="1" applyProtection="1"/>
    <xf numFmtId="0" fontId="7" fillId="0" borderId="0" xfId="0" applyFont="1" applyBorder="1" applyProtection="1"/>
    <xf numFmtId="164" fontId="7" fillId="0" borderId="0" xfId="0" applyNumberFormat="1" applyFont="1" applyBorder="1" applyProtection="1"/>
    <xf numFmtId="0" fontId="9" fillId="2" borderId="2" xfId="0" applyFont="1" applyFill="1" applyBorder="1" applyProtection="1"/>
    <xf numFmtId="0" fontId="7" fillId="2" borderId="1" xfId="0" applyFont="1" applyFill="1" applyBorder="1" applyAlignment="1" applyProtection="1"/>
    <xf numFmtId="0" fontId="7" fillId="2" borderId="4" xfId="0" applyFont="1" applyFill="1" applyBorder="1" applyProtection="1"/>
    <xf numFmtId="0" fontId="7" fillId="2" borderId="0" xfId="0" applyFont="1" applyFill="1" applyBorder="1" applyAlignment="1" applyProtection="1"/>
    <xf numFmtId="0" fontId="7" fillId="0" borderId="6" xfId="0" applyFont="1" applyBorder="1" applyProtection="1"/>
    <xf numFmtId="0" fontId="7" fillId="0" borderId="8" xfId="0" applyFont="1" applyBorder="1" applyProtection="1"/>
    <xf numFmtId="164" fontId="7" fillId="0" borderId="8" xfId="0" applyNumberFormat="1" applyFont="1" applyBorder="1" applyProtection="1"/>
    <xf numFmtId="0" fontId="0" fillId="4" borderId="9" xfId="0" applyFill="1" applyBorder="1" applyProtection="1"/>
    <xf numFmtId="0" fontId="8" fillId="0" borderId="0" xfId="0" applyFont="1" applyProtection="1"/>
    <xf numFmtId="0" fontId="6" fillId="0" borderId="0" xfId="0" applyFont="1" applyProtection="1"/>
    <xf numFmtId="164" fontId="0" fillId="0" borderId="0" xfId="0" applyNumberFormat="1" applyProtection="1"/>
    <xf numFmtId="0" fontId="8" fillId="0" borderId="0" xfId="0" applyFont="1" applyBorder="1" applyProtection="1"/>
    <xf numFmtId="0" fontId="8" fillId="0" borderId="1" xfId="0" applyFont="1" applyBorder="1" applyProtection="1"/>
    <xf numFmtId="0" fontId="8" fillId="0" borderId="3" xfId="0" applyFont="1" applyBorder="1" applyProtection="1"/>
    <xf numFmtId="0" fontId="8" fillId="0" borderId="5" xfId="0" applyFont="1" applyBorder="1" applyProtection="1"/>
    <xf numFmtId="0" fontId="8" fillId="0" borderId="8" xfId="0" applyFont="1" applyBorder="1" applyProtection="1"/>
    <xf numFmtId="0" fontId="8" fillId="0" borderId="7" xfId="0" applyFont="1" applyBorder="1" applyProtection="1"/>
    <xf numFmtId="0" fontId="0" fillId="0" borderId="10" xfId="0" applyBorder="1" applyProtection="1"/>
    <xf numFmtId="14" fontId="4" fillId="2" borderId="0" xfId="0" applyNumberFormat="1" applyFont="1" applyFill="1" applyBorder="1" applyProtection="1"/>
    <xf numFmtId="0" fontId="7" fillId="2" borderId="0" xfId="0" applyFont="1" applyFill="1" applyAlignment="1" applyProtection="1">
      <alignment horizontal="left"/>
      <protection locked="0"/>
    </xf>
    <xf numFmtId="0" fontId="2" fillId="4" borderId="9" xfId="1" applyFill="1" applyBorder="1" applyProtection="1">
      <protection locked="0"/>
    </xf>
    <xf numFmtId="0" fontId="3" fillId="3" borderId="13" xfId="0" applyFont="1" applyFill="1" applyBorder="1" applyProtection="1">
      <protection locked="0"/>
    </xf>
    <xf numFmtId="0" fontId="3" fillId="3" borderId="14" xfId="0" applyFont="1" applyFill="1" applyBorder="1" applyProtection="1">
      <protection locked="0"/>
    </xf>
    <xf numFmtId="0" fontId="3" fillId="3" borderId="12" xfId="0" applyFont="1" applyFill="1" applyBorder="1" applyProtection="1">
      <protection locked="0"/>
    </xf>
    <xf numFmtId="0" fontId="3" fillId="3" borderId="9" xfId="0" applyFon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9" xfId="0" applyFill="1" applyBorder="1" applyAlignment="1" applyProtection="1">
      <alignment horizontal="left"/>
      <protection locked="0"/>
    </xf>
    <xf numFmtId="0" fontId="2" fillId="4" borderId="9" xfId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3" fontId="0" fillId="4" borderId="9" xfId="0" applyNumberFormat="1" applyFill="1" applyBorder="1" applyAlignment="1" applyProtection="1">
      <alignment horizontal="left"/>
      <protection locked="0"/>
    </xf>
    <xf numFmtId="4" fontId="7" fillId="5" borderId="0" xfId="0" applyNumberFormat="1" applyFont="1" applyFill="1" applyAlignment="1" applyProtection="1">
      <alignment horizontal="right"/>
    </xf>
    <xf numFmtId="0" fontId="7" fillId="2" borderId="0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left"/>
      <protection locked="0"/>
    </xf>
    <xf numFmtId="14" fontId="7" fillId="2" borderId="0" xfId="0" applyNumberFormat="1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/>
      <protection locked="0"/>
    </xf>
    <xf numFmtId="1" fontId="7" fillId="2" borderId="0" xfId="0" applyNumberFormat="1" applyFont="1" applyFill="1" applyAlignment="1" applyProtection="1">
      <alignment horizontal="right"/>
      <protection locked="0"/>
    </xf>
    <xf numFmtId="4" fontId="7" fillId="2" borderId="0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/>
      <protection locked="0"/>
    </xf>
    <xf numFmtId="4" fontId="7" fillId="2" borderId="0" xfId="0" applyNumberFormat="1" applyFont="1" applyFill="1" applyBorder="1" applyAlignment="1" applyProtection="1">
      <alignment horizontal="right"/>
      <protection locked="0"/>
    </xf>
    <xf numFmtId="14" fontId="7" fillId="2" borderId="0" xfId="0" applyNumberFormat="1" applyFont="1" applyFill="1" applyBorder="1" applyAlignment="1" applyProtection="1">
      <alignment horizontal="left"/>
    </xf>
    <xf numFmtId="0" fontId="7" fillId="5" borderId="1" xfId="0" applyFont="1" applyFill="1" applyBorder="1" applyAlignment="1" applyProtection="1">
      <alignment horizontal="right"/>
    </xf>
    <xf numFmtId="4" fontId="7" fillId="5" borderId="0" xfId="0" applyNumberFormat="1" applyFont="1" applyFill="1" applyAlignment="1" applyProtection="1">
      <alignment horizontal="right"/>
    </xf>
    <xf numFmtId="0" fontId="7" fillId="2" borderId="1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</xf>
    <xf numFmtId="0" fontId="10" fillId="0" borderId="0" xfId="0" applyFont="1" applyAlignment="1" applyProtection="1">
      <alignment horizontal="right"/>
    </xf>
    <xf numFmtId="0" fontId="7" fillId="2" borderId="0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right"/>
    </xf>
    <xf numFmtId="4" fontId="7" fillId="2" borderId="1" xfId="0" applyNumberFormat="1" applyFont="1" applyFill="1" applyBorder="1" applyAlignment="1" applyProtection="1">
      <alignment horizontal="right"/>
      <protection locked="0"/>
    </xf>
    <xf numFmtId="1" fontId="7" fillId="2" borderId="1" xfId="0" applyNumberFormat="1" applyFont="1" applyFill="1" applyBorder="1" applyAlignment="1" applyProtection="1">
      <alignment horizontal="right"/>
      <protection locked="0"/>
    </xf>
    <xf numFmtId="0" fontId="7" fillId="2" borderId="8" xfId="0" applyFont="1" applyFill="1" applyBorder="1" applyAlignment="1" applyProtection="1">
      <alignment horizontal="center"/>
    </xf>
    <xf numFmtId="4" fontId="7" fillId="2" borderId="1" xfId="0" applyNumberFormat="1" applyFont="1" applyFill="1" applyBorder="1" applyAlignment="1" applyProtection="1">
      <alignment horizontal="right"/>
    </xf>
    <xf numFmtId="164" fontId="7" fillId="5" borderId="1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7" fillId="2" borderId="0" xfId="0" applyNumberFormat="1" applyFont="1" applyFill="1" applyBorder="1" applyAlignment="1" applyProtection="1">
      <alignment horizontal="right"/>
    </xf>
    <xf numFmtId="164" fontId="7" fillId="2" borderId="0" xfId="0" applyNumberFormat="1" applyFont="1" applyFill="1" applyBorder="1" applyAlignment="1" applyProtection="1">
      <alignment horizontal="right"/>
    </xf>
    <xf numFmtId="14" fontId="7" fillId="2" borderId="0" xfId="0" applyNumberFormat="1" applyFont="1" applyFill="1" applyBorder="1" applyAlignment="1" applyProtection="1">
      <alignment horizontal="right"/>
    </xf>
    <xf numFmtId="14" fontId="7" fillId="2" borderId="0" xfId="0" applyNumberFormat="1" applyFont="1" applyFill="1" applyBorder="1" applyAlignment="1" applyProtection="1">
      <alignment horizontal="right"/>
      <protection locked="0"/>
    </xf>
    <xf numFmtId="164" fontId="7" fillId="2" borderId="0" xfId="0" applyNumberFormat="1" applyFont="1" applyFill="1" applyBorder="1" applyAlignment="1" applyProtection="1">
      <alignment horizontal="left"/>
    </xf>
    <xf numFmtId="0" fontId="3" fillId="3" borderId="11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</cellXfs>
  <cellStyles count="2">
    <cellStyle name="Hyperkobling" xfId="1" builtinId="8"/>
    <cellStyle name="Normal" xfId="0" builtinId="0"/>
  </cellStyles>
  <dxfs count="6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754380</xdr:colOff>
          <xdr:row>0</xdr:row>
          <xdr:rowOff>68580</xdr:rowOff>
        </xdr:from>
        <xdr:to>
          <xdr:col>28</xdr:col>
          <xdr:colOff>563880</xdr:colOff>
          <xdr:row>2</xdr:row>
          <xdr:rowOff>144780</xdr:rowOff>
        </xdr:to>
        <xdr:sp macro="" textlink="">
          <xdr:nvSpPr>
            <xdr:cNvPr id="1025" name="KnappFaktura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New Invoice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754380</xdr:colOff>
          <xdr:row>3</xdr:row>
          <xdr:rowOff>30480</xdr:rowOff>
        </xdr:from>
        <xdr:to>
          <xdr:col>28</xdr:col>
          <xdr:colOff>563880</xdr:colOff>
          <xdr:row>5</xdr:row>
          <xdr:rowOff>30480</xdr:rowOff>
        </xdr:to>
        <xdr:sp macro="" textlink="">
          <xdr:nvSpPr>
            <xdr:cNvPr id="1033" name="KnappOutlook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Send with Outlook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18</xdr:row>
          <xdr:rowOff>144780</xdr:rowOff>
        </xdr:from>
        <xdr:to>
          <xdr:col>28</xdr:col>
          <xdr:colOff>563880</xdr:colOff>
          <xdr:row>21</xdr:row>
          <xdr:rowOff>30480</xdr:rowOff>
        </xdr:to>
        <xdr:sp macro="" textlink="">
          <xdr:nvSpPr>
            <xdr:cNvPr id="1041" name="KnappExcelGuru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ExcelGuru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754380</xdr:colOff>
          <xdr:row>5</xdr:row>
          <xdr:rowOff>114300</xdr:rowOff>
        </xdr:from>
        <xdr:to>
          <xdr:col>28</xdr:col>
          <xdr:colOff>563880</xdr:colOff>
          <xdr:row>7</xdr:row>
          <xdr:rowOff>190500</xdr:rowOff>
        </xdr:to>
        <xdr:sp macro="" textlink="">
          <xdr:nvSpPr>
            <xdr:cNvPr id="1043" name="KnappPDF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Save PDF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754380</xdr:colOff>
          <xdr:row>8</xdr:row>
          <xdr:rowOff>76200</xdr:rowOff>
        </xdr:from>
        <xdr:to>
          <xdr:col>28</xdr:col>
          <xdr:colOff>563880</xdr:colOff>
          <xdr:row>10</xdr:row>
          <xdr:rowOff>160020</xdr:rowOff>
        </xdr:to>
        <xdr:sp macro="" textlink="">
          <xdr:nvSpPr>
            <xdr:cNvPr id="1047" name="KnappKreditnota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Credit note</a:t>
              </a:r>
            </a:p>
          </xdr:txBody>
        </xdr:sp>
        <xdr:clientData fPrintsWithSheet="0"/>
      </xdr:twoCellAnchor>
    </mc:Choice>
    <mc:Fallback/>
  </mc:AlternateContent>
  <xdr:oneCellAnchor>
    <xdr:from>
      <xdr:col>2</xdr:col>
      <xdr:colOff>67057</xdr:colOff>
      <xdr:row>15</xdr:row>
      <xdr:rowOff>165096</xdr:rowOff>
    </xdr:from>
    <xdr:ext cx="3902667" cy="2579459"/>
    <xdr:sp macro="" textlink="">
      <xdr:nvSpPr>
        <xdr:cNvPr id="2" name="KOPI" hidden="1" title="Fals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20070396">
          <a:off x="838582" y="3365496"/>
          <a:ext cx="3902667" cy="2579459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indent="0" algn="ctr"/>
          <a:r>
            <a:rPr lang="nb-NO" sz="11500" b="1" cap="none" spc="0">
              <a:ln w="22225">
                <a:solidFill>
                  <a:schemeClr val="accent2">
                    <a:alpha val="68000"/>
                  </a:schemeClr>
                </a:solidFill>
                <a:prstDash val="solid"/>
              </a:ln>
              <a:solidFill>
                <a:schemeClr val="accent2">
                  <a:lumMod val="40000"/>
                  <a:lumOff val="60000"/>
                  <a:alpha val="30000"/>
                </a:schemeClr>
              </a:solidFill>
              <a:effectLst/>
            </a:rPr>
            <a:t>COPY</a:t>
          </a:r>
        </a:p>
      </xdr:txBody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754380</xdr:colOff>
          <xdr:row>15</xdr:row>
          <xdr:rowOff>160020</xdr:rowOff>
        </xdr:from>
        <xdr:to>
          <xdr:col>28</xdr:col>
          <xdr:colOff>563880</xdr:colOff>
          <xdr:row>18</xdr:row>
          <xdr:rowOff>38100</xdr:rowOff>
        </xdr:to>
        <xdr:sp macro="" textlink="">
          <xdr:nvSpPr>
            <xdr:cNvPr id="1057" name="KnappLanguageSetup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Language setup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</xdr:colOff>
          <xdr:row>5</xdr:row>
          <xdr:rowOff>7620</xdr:rowOff>
        </xdr:from>
        <xdr:to>
          <xdr:col>7</xdr:col>
          <xdr:colOff>38100</xdr:colOff>
          <xdr:row>6</xdr:row>
          <xdr:rowOff>38100</xdr:rowOff>
        </xdr:to>
        <xdr:sp macro="" textlink="">
          <xdr:nvSpPr>
            <xdr:cNvPr id="1058" name="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?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754380</xdr:colOff>
          <xdr:row>12</xdr:row>
          <xdr:rowOff>68580</xdr:rowOff>
        </xdr:from>
        <xdr:to>
          <xdr:col>37</xdr:col>
          <xdr:colOff>563880</xdr:colOff>
          <xdr:row>14</xdr:row>
          <xdr:rowOff>152400</xdr:rowOff>
        </xdr:to>
        <xdr:sp macro="" textlink="">
          <xdr:nvSpPr>
            <xdr:cNvPr id="1059" name="KnappInvoiceLanguage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4A0641DD-3555-4539-A539-2870480D3E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Change invoice language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bob@funnyaddress.com" TargetMode="External"/><Relationship Id="rId2" Type="http://schemas.openxmlformats.org/officeDocument/2006/relationships/hyperlink" Target="mailto:kurt@tullemail.no" TargetMode="External"/><Relationship Id="rId1" Type="http://schemas.openxmlformats.org/officeDocument/2006/relationships/hyperlink" Target="mailto:ketil.melhus@gmail.com" TargetMode="External"/><Relationship Id="rId5" Type="http://schemas.openxmlformats.org/officeDocument/2006/relationships/hyperlink" Target="mailto:gert@funnyaddress.com" TargetMode="External"/><Relationship Id="rId4" Type="http://schemas.openxmlformats.org/officeDocument/2006/relationships/hyperlink" Target="mailto:ole@tullemail.no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ketil@melhus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Inv">
    <pageSetUpPr fitToPage="1"/>
  </sheetPr>
  <dimension ref="A1:AH49"/>
  <sheetViews>
    <sheetView showGridLines="0" showZeros="0" zoomScale="120" zoomScaleNormal="120" workbookViewId="0">
      <selection activeCell="A15" sqref="A15"/>
    </sheetView>
  </sheetViews>
  <sheetFormatPr baseColWidth="10" defaultColWidth="11.44140625" defaultRowHeight="14.4" x14ac:dyDescent="0.3"/>
  <cols>
    <col min="1" max="1" width="8.109375" style="5" customWidth="1"/>
    <col min="2" max="8" width="3.44140625" style="5" customWidth="1"/>
    <col min="9" max="12" width="3.6640625" style="5" customWidth="1"/>
    <col min="13" max="13" width="3.6640625" style="11" customWidth="1"/>
    <col min="14" max="19" width="3.6640625" style="2" customWidth="1"/>
    <col min="20" max="20" width="3.44140625" style="2" customWidth="1"/>
    <col min="21" max="24" width="3.6640625" style="2" customWidth="1"/>
    <col min="25" max="25" width="3.44140625" style="2" customWidth="1"/>
    <col min="26" max="26" width="3.6640625" style="2" customWidth="1"/>
    <col min="27" max="27" width="11.44140625" style="2" customWidth="1"/>
    <col min="28" max="31" width="11.44140625" customWidth="1"/>
    <col min="32" max="32" width="11.44140625" hidden="1" customWidth="1"/>
    <col min="33" max="33" width="4.5546875" style="5" hidden="1" customWidth="1"/>
    <col min="34" max="34" width="4" style="5" hidden="1" customWidth="1"/>
    <col min="35" max="711" width="11.44140625" customWidth="1"/>
  </cols>
  <sheetData>
    <row r="1" spans="1:34" ht="16.5" x14ac:dyDescent="0.3">
      <c r="A1" s="4" t="str">
        <f>'About me'!B1</f>
        <v>ExcelGuru.no</v>
      </c>
      <c r="B1" s="4"/>
      <c r="C1" s="4"/>
      <c r="D1" s="4"/>
      <c r="E1" s="4"/>
      <c r="F1" s="4"/>
      <c r="G1" s="4"/>
      <c r="H1" s="4"/>
      <c r="I1" s="4"/>
      <c r="J1" s="4"/>
      <c r="S1" s="25" t="str">
        <f>txt(5,_InvLng)</f>
        <v>VAT nie</v>
      </c>
      <c r="T1" s="42"/>
      <c r="U1" s="42"/>
      <c r="V1" s="42"/>
      <c r="W1" s="84" t="str">
        <f xml:space="preserve"> 'About me'!$B$2</f>
        <v>123456789 MVA</v>
      </c>
      <c r="X1" s="84"/>
      <c r="Y1" s="84"/>
      <c r="Z1" s="84"/>
      <c r="AG1" s="4" t="s">
        <v>5961</v>
      </c>
      <c r="AH1" s="4"/>
    </row>
    <row r="2" spans="1:34" ht="16.5" x14ac:dyDescent="0.3">
      <c r="A2" s="4" t="str">
        <f>'About me'!B5</f>
        <v>MyRoad 12</v>
      </c>
      <c r="B2" s="4"/>
      <c r="C2" s="4"/>
      <c r="D2" s="4"/>
      <c r="E2" s="4"/>
      <c r="F2" s="4"/>
      <c r="G2" s="4"/>
      <c r="H2" s="4"/>
      <c r="I2" s="4"/>
      <c r="J2" s="4"/>
      <c r="S2" s="42"/>
      <c r="T2" s="42"/>
      <c r="U2" s="90" t="str">
        <f>'About me'!B3</f>
        <v>Foretaksregisteret</v>
      </c>
      <c r="V2" s="90"/>
      <c r="W2" s="90"/>
      <c r="X2" s="90"/>
      <c r="Y2" s="90"/>
      <c r="Z2" s="90"/>
      <c r="AA2" s="21"/>
      <c r="AB2" s="21"/>
      <c r="AC2" s="21"/>
      <c r="AD2" s="21"/>
      <c r="AE2" s="21"/>
      <c r="AF2" s="21"/>
      <c r="AG2" s="4"/>
      <c r="AH2" s="4"/>
    </row>
    <row r="3" spans="1:34" ht="16.5" x14ac:dyDescent="0.3">
      <c r="A3" s="4" t="str">
        <f>'About me'!B6 &amp; " " &amp; 'About me'!B7</f>
        <v>1781 Halden</v>
      </c>
      <c r="B3" s="4"/>
      <c r="C3" s="4"/>
      <c r="D3" s="4"/>
      <c r="E3" s="4"/>
      <c r="F3" s="4"/>
      <c r="G3" s="66" t="str">
        <f>IF(G4&lt;&gt;"",txt(4,_InvLng),"")</f>
        <v>Nazwa Kontaktu</v>
      </c>
      <c r="H3" s="25"/>
      <c r="I3" s="4"/>
      <c r="J3" s="4"/>
      <c r="S3" s="25" t="str">
        <f>txt(6,_InvLng)</f>
        <v>Komórka</v>
      </c>
      <c r="T3" s="42"/>
      <c r="U3" s="42"/>
      <c r="V3" s="42"/>
      <c r="W3" s="84">
        <f>'About me'!B8</f>
        <v>4799887766</v>
      </c>
      <c r="X3" s="84"/>
      <c r="Y3" s="84"/>
      <c r="Z3" s="84"/>
      <c r="AG3" s="4"/>
      <c r="AH3" s="4"/>
    </row>
    <row r="4" spans="1:34" ht="16.5" x14ac:dyDescent="0.3">
      <c r="A4" s="4" t="str">
        <f>'About me'!B9</f>
        <v>ketil@excelguru.com</v>
      </c>
      <c r="B4" s="4"/>
      <c r="C4" s="4"/>
      <c r="D4" s="4"/>
      <c r="E4" s="4"/>
      <c r="F4" s="4"/>
      <c r="G4" s="25" t="str">
        <f>'About me'!B4</f>
        <v>Ketil</v>
      </c>
      <c r="H4" s="25"/>
      <c r="I4" s="4"/>
      <c r="J4" s="4"/>
      <c r="S4" s="25" t="str">
        <f>txt(7,_InvLng)</f>
        <v>konto bankowe</v>
      </c>
      <c r="T4" s="42"/>
      <c r="U4" s="42"/>
      <c r="V4" s="42"/>
      <c r="W4" s="84" t="str">
        <f>'About me'!B10</f>
        <v>1234.55.67891</v>
      </c>
      <c r="X4" s="84"/>
      <c r="Y4" s="84"/>
      <c r="Z4" s="84"/>
      <c r="AG4" s="4"/>
      <c r="AH4" s="4"/>
    </row>
    <row r="5" spans="1:34" ht="21" x14ac:dyDescent="0.35">
      <c r="A5" s="6"/>
      <c r="B5" s="4"/>
      <c r="C5" s="4"/>
      <c r="D5" s="4"/>
      <c r="E5" s="4"/>
      <c r="F5" s="4"/>
      <c r="G5" s="25"/>
      <c r="H5" s="25"/>
      <c r="I5" s="4"/>
      <c r="J5" s="4"/>
      <c r="M5" s="7"/>
      <c r="S5" s="43" t="str">
        <f>IF(X41&gt;=0,txt(2,_InvLng),txt(3,_InvLng))</f>
        <v>FAKTURA</v>
      </c>
      <c r="T5" s="24"/>
      <c r="U5" s="24"/>
      <c r="V5" s="24"/>
      <c r="W5" s="24"/>
      <c r="X5" s="24"/>
      <c r="Y5" s="24"/>
      <c r="Z5" s="24"/>
      <c r="AG5" s="4"/>
      <c r="AH5" s="4"/>
    </row>
    <row r="6" spans="1:34" ht="16.5" x14ac:dyDescent="0.3">
      <c r="A6" s="78" t="s">
        <v>6372</v>
      </c>
      <c r="B6" s="78"/>
      <c r="C6" s="78"/>
      <c r="D6" s="78"/>
      <c r="E6" s="78"/>
      <c r="F6" s="78"/>
      <c r="G6" s="25"/>
      <c r="H6" s="25">
        <v>0</v>
      </c>
      <c r="I6" s="4"/>
      <c r="J6" s="4"/>
      <c r="P6" s="44"/>
      <c r="S6" s="25" t="str">
        <f>txt(8,_InvLng)</f>
        <v>Numer klienta</v>
      </c>
      <c r="T6" s="42"/>
      <c r="U6" s="42"/>
      <c r="V6" s="42"/>
      <c r="W6" s="42"/>
      <c r="X6" s="42"/>
      <c r="Y6" s="91">
        <f>INDEX(Customers!A:A,MATCH(A6,Customers!B:B,))</f>
        <v>1005</v>
      </c>
      <c r="Z6" s="91"/>
      <c r="AG6" s="4"/>
      <c r="AH6" s="4"/>
    </row>
    <row r="7" spans="1:34" ht="16.5" x14ac:dyDescent="0.3">
      <c r="A7" s="79">
        <f>IFERROR(VLOOKUP($Y$6,Customers!$A:$H,3,FALSE),"")</f>
        <v>0</v>
      </c>
      <c r="B7" s="79"/>
      <c r="C7" s="79"/>
      <c r="D7" s="79"/>
      <c r="E7" s="79"/>
      <c r="F7" s="79"/>
      <c r="G7" s="25"/>
      <c r="H7" s="25"/>
      <c r="I7" s="4"/>
      <c r="J7" s="4"/>
      <c r="S7" s="25" t="str">
        <f>IF(X41&gt;=0,txt(9,_InvLng),txt(10,_InvLng))</f>
        <v>Faktury nr</v>
      </c>
      <c r="T7" s="42"/>
      <c r="U7" s="42"/>
      <c r="V7" s="42"/>
      <c r="W7" s="42"/>
      <c r="X7" s="84">
        <f>Parametre!B1</f>
        <v>1021</v>
      </c>
      <c r="Y7" s="84"/>
      <c r="Z7" s="84"/>
      <c r="AG7" s="4"/>
      <c r="AH7" s="4"/>
    </row>
    <row r="8" spans="1:34" ht="16.5" x14ac:dyDescent="0.3">
      <c r="A8" s="79" t="str">
        <f>IFERROR(TEXT(VLOOKUP($Y$6,Customers!$A:$H,5,FALSE),"0000")&amp; " " &amp; VLOOKUP($Y$6,Customers!$A:$H,6,FALSE),"")</f>
        <v xml:space="preserve">0000 </v>
      </c>
      <c r="B8" s="79"/>
      <c r="C8" s="79"/>
      <c r="D8" s="79"/>
      <c r="E8" s="79"/>
      <c r="F8" s="79"/>
      <c r="G8" s="66" t="str">
        <f>txt(4,_InvLng)</f>
        <v>Nazwa Kontaktu</v>
      </c>
      <c r="H8" s="25"/>
      <c r="I8" s="4"/>
      <c r="J8" s="52"/>
      <c r="S8" s="25" t="str">
        <f>txt(11,_InvLng)</f>
        <v>Data faktury</v>
      </c>
      <c r="T8" s="42"/>
      <c r="U8" s="42"/>
      <c r="V8" s="42"/>
      <c r="W8" s="42"/>
      <c r="X8" s="94">
        <f ca="1">TODAY()</f>
        <v>44446</v>
      </c>
      <c r="Y8" s="94"/>
      <c r="Z8" s="94"/>
      <c r="AG8" s="4"/>
      <c r="AH8" s="4"/>
    </row>
    <row r="9" spans="1:34" ht="16.5" x14ac:dyDescent="0.3">
      <c r="A9" s="79">
        <f>IFERROR(VLOOKUP($Y$6,Customers!$A:$H,8,FALSE),"")</f>
        <v>0</v>
      </c>
      <c r="B9" s="79"/>
      <c r="C9" s="79"/>
      <c r="D9" s="79"/>
      <c r="E9" s="79"/>
      <c r="F9" s="79"/>
      <c r="G9" s="66">
        <f>IFERROR(VLOOKUP($Y$6,Customers!$A:$J,7,FALSE),"")</f>
        <v>0</v>
      </c>
      <c r="H9" s="25"/>
      <c r="I9" s="4"/>
      <c r="J9" s="4"/>
      <c r="S9" s="25" t="str">
        <f>txt(12,_InvLng)</f>
        <v>Termin płatności</v>
      </c>
      <c r="T9" s="42"/>
      <c r="U9" s="42"/>
      <c r="V9" s="42"/>
      <c r="W9" s="42"/>
      <c r="X9" s="93">
        <f ca="1">IFERROR(X8+VLOOKUP(Y6,Customers!A:I,9,FALSE),X8+14)</f>
        <v>44460</v>
      </c>
      <c r="Y9" s="93"/>
      <c r="Z9" s="93"/>
      <c r="AG9" s="4"/>
      <c r="AH9" s="4"/>
    </row>
    <row r="10" spans="1:34" ht="16.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L10" s="4"/>
      <c r="S10" s="25" t="str">
        <f>txt(64,_InvLng)</f>
        <v>Waluta</v>
      </c>
      <c r="T10" s="42"/>
      <c r="U10" s="42"/>
      <c r="V10" s="42"/>
      <c r="W10" s="42"/>
      <c r="X10" s="92" t="str">
        <f>IF(AND(Parametre!B22=TRUE,_xlfn.XLOOKUP($Y$6,Customers!$A:$A,Customers!$L:$L)&lt;&gt;""),_xlfn.XLOOKUP($Y$6,Customers!$A:$A,Customers!$L:$L),'About me'!B11)</f>
        <v>EUR</v>
      </c>
      <c r="Y10" s="92"/>
      <c r="Z10" s="92"/>
      <c r="AG10" s="4"/>
      <c r="AH10" s="4"/>
    </row>
    <row r="11" spans="1:34" ht="16.5" x14ac:dyDescent="0.3">
      <c r="A11" s="25" t="str">
        <f>txt(13,_InvLng)</f>
        <v>Artykuł</v>
      </c>
      <c r="B11" s="81" t="str">
        <f>txt(14,_InvLng)</f>
        <v>Opis</v>
      </c>
      <c r="C11" s="81"/>
      <c r="D11" s="81"/>
      <c r="E11" s="81"/>
      <c r="F11" s="81"/>
      <c r="G11" s="81"/>
      <c r="H11" s="81"/>
      <c r="I11" s="66" t="str">
        <f>txt(15,_InvLng)</f>
        <v>Ilość</v>
      </c>
      <c r="J11" s="26"/>
      <c r="K11" s="81" t="str">
        <f>txt(16,_InvLng)</f>
        <v>Jednostka</v>
      </c>
      <c r="L11" s="81"/>
      <c r="M11" s="84" t="str">
        <f>txt(17,_InvLng)</f>
        <v>Cena £</v>
      </c>
      <c r="N11" s="84"/>
      <c r="O11" s="84"/>
      <c r="P11" s="84" t="str">
        <f>txt(18,_InvLng)</f>
        <v>Zniżka</v>
      </c>
      <c r="Q11" s="84"/>
      <c r="R11" s="84" t="str">
        <f>txt(19,_InvLng)</f>
        <v>Ilość</v>
      </c>
      <c r="S11" s="84"/>
      <c r="T11" s="84"/>
      <c r="U11" s="87" t="str">
        <f>txt(20,_InvLng)</f>
        <v>faktura VAT</v>
      </c>
      <c r="V11" s="87"/>
      <c r="W11" s="87"/>
      <c r="X11" s="95" t="str">
        <f>txt(21,_InvLng)</f>
        <v>Łączna kwota</v>
      </c>
      <c r="Y11" s="95"/>
      <c r="Z11" s="95"/>
      <c r="AG11" s="20"/>
      <c r="AH11" s="20"/>
    </row>
    <row r="12" spans="1:34" ht="16.5" x14ac:dyDescent="0.3">
      <c r="A12" s="67">
        <v>101</v>
      </c>
      <c r="B12" s="82" t="s">
        <v>6358</v>
      </c>
      <c r="C12" s="82"/>
      <c r="D12" s="82"/>
      <c r="E12" s="82"/>
      <c r="F12" s="82"/>
      <c r="G12" s="82"/>
      <c r="H12" s="82"/>
      <c r="I12" s="83">
        <v>4</v>
      </c>
      <c r="J12" s="83"/>
      <c r="K12" s="82" t="s">
        <v>6359</v>
      </c>
      <c r="L12" s="82"/>
      <c r="M12" s="85">
        <v>8</v>
      </c>
      <c r="N12" s="85"/>
      <c r="O12" s="85"/>
      <c r="P12" s="86"/>
      <c r="Q12" s="86"/>
      <c r="R12" s="88">
        <f>IFERROR((M12*I12)-AH12,"")</f>
        <v>32</v>
      </c>
      <c r="S12" s="88"/>
      <c r="T12" s="88"/>
      <c r="U12" s="71">
        <f t="shared" ref="U12:U18" si="0">IFERROR(AG12*R12%,"")</f>
        <v>0</v>
      </c>
      <c r="V12" s="71"/>
      <c r="W12" s="71"/>
      <c r="X12" s="88">
        <f>IFERROR(IF(U12&lt;&gt;"",R12+U12,R12),"")</f>
        <v>32</v>
      </c>
      <c r="Y12" s="88"/>
      <c r="Z12" s="88"/>
      <c r="AG12" s="22"/>
      <c r="AH12" s="22">
        <f>IFERROR(I12*M12*P12%,0)</f>
        <v>0</v>
      </c>
    </row>
    <row r="13" spans="1:34" ht="16.5" x14ac:dyDescent="0.3">
      <c r="A13" s="53">
        <v>100</v>
      </c>
      <c r="B13" s="72" t="s">
        <v>9</v>
      </c>
      <c r="C13" s="72"/>
      <c r="D13" s="72"/>
      <c r="E13" s="72"/>
      <c r="F13" s="72"/>
      <c r="G13" s="72"/>
      <c r="H13" s="72"/>
      <c r="I13" s="69">
        <v>6</v>
      </c>
      <c r="J13" s="69"/>
      <c r="K13" s="72" t="s">
        <v>6357</v>
      </c>
      <c r="L13" s="72"/>
      <c r="M13" s="73">
        <v>10</v>
      </c>
      <c r="N13" s="73"/>
      <c r="O13" s="73"/>
      <c r="P13" s="70"/>
      <c r="Q13" s="70"/>
      <c r="R13" s="71">
        <f t="shared" ref="R13" si="1">IFERROR((M13*I13)-AH13,"")</f>
        <v>60</v>
      </c>
      <c r="S13" s="71"/>
      <c r="T13" s="71"/>
      <c r="U13" s="71">
        <f t="shared" si="0"/>
        <v>0</v>
      </c>
      <c r="V13" s="71"/>
      <c r="W13" s="71"/>
      <c r="X13" s="71">
        <f t="shared" ref="X13" si="2">IFERROR(IF(U13&lt;&gt;"",R13+U13,R13),"")</f>
        <v>60</v>
      </c>
      <c r="Y13" s="71"/>
      <c r="Z13" s="71"/>
      <c r="AG13" s="9"/>
      <c r="AH13" s="22">
        <f t="shared" ref="AH13:AH39" si="3">IFERROR(I13*M13*P13%,0)</f>
        <v>0</v>
      </c>
    </row>
    <row r="14" spans="1:34" ht="16.5" x14ac:dyDescent="0.3">
      <c r="A14" s="53">
        <v>102</v>
      </c>
      <c r="B14" s="72" t="s">
        <v>6360</v>
      </c>
      <c r="C14" s="72"/>
      <c r="D14" s="72"/>
      <c r="E14" s="72"/>
      <c r="F14" s="72"/>
      <c r="G14" s="72"/>
      <c r="H14" s="72"/>
      <c r="I14" s="69">
        <v>55</v>
      </c>
      <c r="J14" s="69"/>
      <c r="K14" s="72" t="s">
        <v>6357</v>
      </c>
      <c r="L14" s="72"/>
      <c r="M14" s="73">
        <v>10</v>
      </c>
      <c r="N14" s="73"/>
      <c r="O14" s="73"/>
      <c r="P14" s="70"/>
      <c r="Q14" s="70"/>
      <c r="R14" s="71">
        <f t="shared" ref="R14:R39" si="4">IFERROR((M14*I14)-AH14,"")</f>
        <v>550</v>
      </c>
      <c r="S14" s="71"/>
      <c r="T14" s="71"/>
      <c r="U14" s="71">
        <f t="shared" si="0"/>
        <v>137.5</v>
      </c>
      <c r="V14" s="71"/>
      <c r="W14" s="71"/>
      <c r="X14" s="71">
        <f t="shared" ref="X14:X39" si="5">IFERROR(IF(U14&lt;&gt;"",R14+U14,R14),"")</f>
        <v>687.5</v>
      </c>
      <c r="Y14" s="71"/>
      <c r="Z14" s="71"/>
      <c r="AG14" s="9">
        <v>25</v>
      </c>
      <c r="AH14" s="22">
        <f t="shared" si="3"/>
        <v>0</v>
      </c>
    </row>
    <row r="15" spans="1:34" ht="16.5" x14ac:dyDescent="0.3">
      <c r="A15" s="53"/>
      <c r="B15" s="72"/>
      <c r="C15" s="72"/>
      <c r="D15" s="72"/>
      <c r="E15" s="72"/>
      <c r="F15" s="72"/>
      <c r="G15" s="72"/>
      <c r="H15" s="72"/>
      <c r="I15" s="69"/>
      <c r="J15" s="69"/>
      <c r="K15" s="72"/>
      <c r="L15" s="72"/>
      <c r="M15" s="73"/>
      <c r="N15" s="73"/>
      <c r="O15" s="73"/>
      <c r="P15" s="70"/>
      <c r="Q15" s="70"/>
      <c r="R15" s="71">
        <f t="shared" si="4"/>
        <v>0</v>
      </c>
      <c r="S15" s="71"/>
      <c r="T15" s="71"/>
      <c r="U15" s="71">
        <f t="shared" si="0"/>
        <v>0</v>
      </c>
      <c r="V15" s="71"/>
      <c r="W15" s="71"/>
      <c r="X15" s="71">
        <f t="shared" si="5"/>
        <v>0</v>
      </c>
      <c r="Y15" s="71"/>
      <c r="Z15" s="71"/>
      <c r="AG15" s="9"/>
      <c r="AH15" s="22">
        <f t="shared" si="3"/>
        <v>0</v>
      </c>
    </row>
    <row r="16" spans="1:34" ht="16.5" x14ac:dyDescent="0.3">
      <c r="A16" s="53"/>
      <c r="B16" s="72"/>
      <c r="C16" s="72"/>
      <c r="D16" s="72"/>
      <c r="E16" s="72"/>
      <c r="F16" s="72"/>
      <c r="G16" s="72"/>
      <c r="H16" s="72"/>
      <c r="I16" s="69"/>
      <c r="J16" s="69"/>
      <c r="K16" s="72"/>
      <c r="L16" s="72"/>
      <c r="M16" s="73"/>
      <c r="N16" s="73"/>
      <c r="O16" s="73"/>
      <c r="P16" s="70"/>
      <c r="Q16" s="70"/>
      <c r="R16" s="71">
        <f t="shared" si="4"/>
        <v>0</v>
      </c>
      <c r="S16" s="71"/>
      <c r="T16" s="71"/>
      <c r="U16" s="71">
        <f t="shared" si="0"/>
        <v>0</v>
      </c>
      <c r="V16" s="71"/>
      <c r="W16" s="71"/>
      <c r="X16" s="71">
        <f t="shared" si="5"/>
        <v>0</v>
      </c>
      <c r="Y16" s="71"/>
      <c r="Z16" s="71"/>
      <c r="AG16" s="9"/>
      <c r="AH16" s="22">
        <f t="shared" si="3"/>
        <v>0</v>
      </c>
    </row>
    <row r="17" spans="1:34" ht="16.5" x14ac:dyDescent="0.3">
      <c r="A17" s="53"/>
      <c r="B17" s="72"/>
      <c r="C17" s="72"/>
      <c r="D17" s="72"/>
      <c r="E17" s="72"/>
      <c r="F17" s="72"/>
      <c r="G17" s="72"/>
      <c r="H17" s="72"/>
      <c r="I17" s="69"/>
      <c r="J17" s="69"/>
      <c r="K17" s="72"/>
      <c r="L17" s="72"/>
      <c r="M17" s="73"/>
      <c r="N17" s="73"/>
      <c r="O17" s="73"/>
      <c r="P17" s="70"/>
      <c r="Q17" s="70"/>
      <c r="R17" s="71">
        <f t="shared" si="4"/>
        <v>0</v>
      </c>
      <c r="S17" s="71"/>
      <c r="T17" s="71"/>
      <c r="U17" s="71">
        <f t="shared" si="0"/>
        <v>0</v>
      </c>
      <c r="V17" s="71"/>
      <c r="W17" s="71"/>
      <c r="X17" s="71">
        <f t="shared" si="5"/>
        <v>0</v>
      </c>
      <c r="Y17" s="71"/>
      <c r="Z17" s="71"/>
      <c r="AG17" s="9"/>
      <c r="AH17" s="22">
        <f t="shared" si="3"/>
        <v>0</v>
      </c>
    </row>
    <row r="18" spans="1:34" ht="16.5" x14ac:dyDescent="0.3">
      <c r="A18" s="53"/>
      <c r="B18" s="72"/>
      <c r="C18" s="72"/>
      <c r="D18" s="72"/>
      <c r="E18" s="72"/>
      <c r="F18" s="72"/>
      <c r="G18" s="72"/>
      <c r="H18" s="72"/>
      <c r="I18" s="69"/>
      <c r="J18" s="69"/>
      <c r="K18" s="72"/>
      <c r="L18" s="72"/>
      <c r="M18" s="73"/>
      <c r="N18" s="73"/>
      <c r="O18" s="73"/>
      <c r="P18" s="70"/>
      <c r="Q18" s="70"/>
      <c r="R18" s="71">
        <f t="shared" si="4"/>
        <v>0</v>
      </c>
      <c r="S18" s="71"/>
      <c r="T18" s="71"/>
      <c r="U18" s="71">
        <f t="shared" si="0"/>
        <v>0</v>
      </c>
      <c r="V18" s="71"/>
      <c r="W18" s="71"/>
      <c r="X18" s="71">
        <f t="shared" si="5"/>
        <v>0</v>
      </c>
      <c r="Y18" s="71"/>
      <c r="Z18" s="71"/>
      <c r="AG18" s="9"/>
      <c r="AH18" s="22">
        <f t="shared" si="3"/>
        <v>0</v>
      </c>
    </row>
    <row r="19" spans="1:34" ht="16.5" x14ac:dyDescent="0.3">
      <c r="A19" s="53"/>
      <c r="B19" s="72"/>
      <c r="C19" s="72"/>
      <c r="D19" s="72"/>
      <c r="E19" s="72"/>
      <c r="F19" s="72"/>
      <c r="G19" s="72"/>
      <c r="H19" s="72"/>
      <c r="I19" s="69"/>
      <c r="J19" s="69"/>
      <c r="K19" s="72"/>
      <c r="L19" s="72"/>
      <c r="M19" s="73"/>
      <c r="N19" s="73"/>
      <c r="O19" s="73"/>
      <c r="P19" s="70"/>
      <c r="Q19" s="70"/>
      <c r="R19" s="71">
        <f t="shared" si="4"/>
        <v>0</v>
      </c>
      <c r="S19" s="71"/>
      <c r="T19" s="71"/>
      <c r="U19" s="71">
        <f t="shared" ref="U19:U27" si="6">IFERROR(AG19*R19%,"")</f>
        <v>0</v>
      </c>
      <c r="V19" s="71"/>
      <c r="W19" s="71"/>
      <c r="X19" s="71">
        <f t="shared" si="5"/>
        <v>0</v>
      </c>
      <c r="Y19" s="71"/>
      <c r="Z19" s="71"/>
      <c r="AG19" s="9"/>
      <c r="AH19" s="22">
        <f t="shared" si="3"/>
        <v>0</v>
      </c>
    </row>
    <row r="20" spans="1:34" ht="16.5" x14ac:dyDescent="0.3">
      <c r="A20" s="53"/>
      <c r="B20" s="72"/>
      <c r="C20" s="72"/>
      <c r="D20" s="72"/>
      <c r="E20" s="72"/>
      <c r="F20" s="72"/>
      <c r="G20" s="72"/>
      <c r="H20" s="72"/>
      <c r="I20" s="69"/>
      <c r="J20" s="69"/>
      <c r="K20" s="72"/>
      <c r="L20" s="72"/>
      <c r="M20" s="73"/>
      <c r="N20" s="73"/>
      <c r="O20" s="73"/>
      <c r="P20" s="70"/>
      <c r="Q20" s="70"/>
      <c r="R20" s="71">
        <f t="shared" si="4"/>
        <v>0</v>
      </c>
      <c r="S20" s="71"/>
      <c r="T20" s="71"/>
      <c r="U20" s="71">
        <f t="shared" si="6"/>
        <v>0</v>
      </c>
      <c r="V20" s="71"/>
      <c r="W20" s="71"/>
      <c r="X20" s="71">
        <f t="shared" si="5"/>
        <v>0</v>
      </c>
      <c r="Y20" s="71"/>
      <c r="Z20" s="71"/>
      <c r="AG20" s="9"/>
      <c r="AH20" s="22">
        <f t="shared" si="3"/>
        <v>0</v>
      </c>
    </row>
    <row r="21" spans="1:34" ht="16.5" x14ac:dyDescent="0.3">
      <c r="A21" s="53"/>
      <c r="B21" s="72"/>
      <c r="C21" s="72"/>
      <c r="D21" s="72"/>
      <c r="E21" s="72"/>
      <c r="F21" s="72"/>
      <c r="G21" s="72"/>
      <c r="H21" s="72"/>
      <c r="I21" s="69"/>
      <c r="J21" s="69"/>
      <c r="K21" s="72"/>
      <c r="L21" s="72"/>
      <c r="M21" s="73"/>
      <c r="N21" s="73"/>
      <c r="O21" s="73"/>
      <c r="P21" s="70"/>
      <c r="Q21" s="70"/>
      <c r="R21" s="71">
        <f t="shared" si="4"/>
        <v>0</v>
      </c>
      <c r="S21" s="71"/>
      <c r="T21" s="71"/>
      <c r="U21" s="71">
        <f t="shared" si="6"/>
        <v>0</v>
      </c>
      <c r="V21" s="71"/>
      <c r="W21" s="71"/>
      <c r="X21" s="71">
        <f t="shared" si="5"/>
        <v>0</v>
      </c>
      <c r="Y21" s="71"/>
      <c r="Z21" s="71"/>
      <c r="AG21" s="9"/>
      <c r="AH21" s="22">
        <f t="shared" si="3"/>
        <v>0</v>
      </c>
    </row>
    <row r="22" spans="1:34" ht="16.5" x14ac:dyDescent="0.3">
      <c r="A22" s="53"/>
      <c r="B22" s="72"/>
      <c r="C22" s="72"/>
      <c r="D22" s="72"/>
      <c r="E22" s="72"/>
      <c r="F22" s="72"/>
      <c r="G22" s="72"/>
      <c r="H22" s="72"/>
      <c r="I22" s="69"/>
      <c r="J22" s="69"/>
      <c r="K22" s="72"/>
      <c r="L22" s="72"/>
      <c r="M22" s="73"/>
      <c r="N22" s="73"/>
      <c r="O22" s="73"/>
      <c r="P22" s="70"/>
      <c r="Q22" s="70"/>
      <c r="R22" s="71">
        <f t="shared" si="4"/>
        <v>0</v>
      </c>
      <c r="S22" s="71"/>
      <c r="T22" s="71"/>
      <c r="U22" s="71">
        <f t="shared" si="6"/>
        <v>0</v>
      </c>
      <c r="V22" s="71"/>
      <c r="W22" s="71"/>
      <c r="X22" s="71">
        <f t="shared" si="5"/>
        <v>0</v>
      </c>
      <c r="Y22" s="71"/>
      <c r="Z22" s="71"/>
      <c r="AG22" s="9"/>
      <c r="AH22" s="22">
        <f t="shared" si="3"/>
        <v>0</v>
      </c>
    </row>
    <row r="23" spans="1:34" x14ac:dyDescent="0.3">
      <c r="A23" s="53"/>
      <c r="B23" s="72"/>
      <c r="C23" s="72"/>
      <c r="D23" s="72"/>
      <c r="E23" s="72"/>
      <c r="F23" s="72"/>
      <c r="G23" s="72"/>
      <c r="H23" s="72"/>
      <c r="I23" s="69"/>
      <c r="J23" s="69"/>
      <c r="K23" s="72"/>
      <c r="L23" s="72"/>
      <c r="M23" s="73"/>
      <c r="N23" s="73"/>
      <c r="O23" s="73"/>
      <c r="P23" s="70"/>
      <c r="Q23" s="70"/>
      <c r="R23" s="71">
        <f t="shared" si="4"/>
        <v>0</v>
      </c>
      <c r="S23" s="71"/>
      <c r="T23" s="71"/>
      <c r="U23" s="71">
        <f t="shared" si="6"/>
        <v>0</v>
      </c>
      <c r="V23" s="71"/>
      <c r="W23" s="71"/>
      <c r="X23" s="71">
        <f t="shared" si="5"/>
        <v>0</v>
      </c>
      <c r="Y23" s="71"/>
      <c r="Z23" s="71"/>
      <c r="AG23" s="9"/>
      <c r="AH23" s="22">
        <f t="shared" si="3"/>
        <v>0</v>
      </c>
    </row>
    <row r="24" spans="1:34" ht="16.5" customHeight="1" x14ac:dyDescent="0.3">
      <c r="A24" s="53"/>
      <c r="B24" s="72"/>
      <c r="C24" s="72"/>
      <c r="D24" s="72"/>
      <c r="E24" s="72"/>
      <c r="F24" s="72"/>
      <c r="G24" s="72"/>
      <c r="H24" s="72"/>
      <c r="I24" s="69"/>
      <c r="J24" s="69"/>
      <c r="K24" s="72"/>
      <c r="L24" s="72"/>
      <c r="M24" s="73"/>
      <c r="N24" s="73"/>
      <c r="O24" s="73"/>
      <c r="P24" s="70"/>
      <c r="Q24" s="70"/>
      <c r="R24" s="71">
        <f t="shared" si="4"/>
        <v>0</v>
      </c>
      <c r="S24" s="71"/>
      <c r="T24" s="71"/>
      <c r="U24" s="71">
        <f t="shared" si="6"/>
        <v>0</v>
      </c>
      <c r="V24" s="71"/>
      <c r="W24" s="71"/>
      <c r="X24" s="71">
        <f t="shared" ref="X24" si="7">IFERROR(IF(U24&lt;&gt;"",R24+U24,R24),"")</f>
        <v>0</v>
      </c>
      <c r="Y24" s="71"/>
      <c r="Z24" s="71"/>
      <c r="AG24" s="9"/>
      <c r="AH24" s="22">
        <f t="shared" si="3"/>
        <v>0</v>
      </c>
    </row>
    <row r="25" spans="1:34" x14ac:dyDescent="0.3">
      <c r="A25" s="53"/>
      <c r="B25" s="72"/>
      <c r="C25" s="72"/>
      <c r="D25" s="72"/>
      <c r="E25" s="72"/>
      <c r="F25" s="72"/>
      <c r="G25" s="72"/>
      <c r="H25" s="72"/>
      <c r="I25" s="69"/>
      <c r="J25" s="69"/>
      <c r="K25" s="72"/>
      <c r="L25" s="72"/>
      <c r="M25" s="73"/>
      <c r="N25" s="73"/>
      <c r="O25" s="73"/>
      <c r="P25" s="70"/>
      <c r="Q25" s="70"/>
      <c r="R25" s="71">
        <f t="shared" si="4"/>
        <v>0</v>
      </c>
      <c r="S25" s="71"/>
      <c r="T25" s="71"/>
      <c r="U25" s="71">
        <f t="shared" si="6"/>
        <v>0</v>
      </c>
      <c r="V25" s="71"/>
      <c r="W25" s="71"/>
      <c r="X25" s="71">
        <f t="shared" si="5"/>
        <v>0</v>
      </c>
      <c r="Y25" s="71"/>
      <c r="Z25" s="71"/>
      <c r="AG25" s="9"/>
      <c r="AH25" s="22">
        <f t="shared" si="3"/>
        <v>0</v>
      </c>
    </row>
    <row r="26" spans="1:34" x14ac:dyDescent="0.3">
      <c r="A26" s="53"/>
      <c r="B26" s="72"/>
      <c r="C26" s="72"/>
      <c r="D26" s="72"/>
      <c r="E26" s="72"/>
      <c r="F26" s="72"/>
      <c r="G26" s="72"/>
      <c r="H26" s="72"/>
      <c r="I26" s="69"/>
      <c r="J26" s="69"/>
      <c r="K26" s="72"/>
      <c r="L26" s="72"/>
      <c r="M26" s="73"/>
      <c r="N26" s="73"/>
      <c r="O26" s="73"/>
      <c r="P26" s="70"/>
      <c r="Q26" s="70"/>
      <c r="R26" s="71">
        <f t="shared" si="4"/>
        <v>0</v>
      </c>
      <c r="S26" s="71"/>
      <c r="T26" s="71"/>
      <c r="U26" s="71">
        <f t="shared" si="6"/>
        <v>0</v>
      </c>
      <c r="V26" s="71"/>
      <c r="W26" s="71"/>
      <c r="X26" s="71">
        <f t="shared" si="5"/>
        <v>0</v>
      </c>
      <c r="Y26" s="71"/>
      <c r="Z26" s="71"/>
      <c r="AG26" s="9"/>
      <c r="AH26" s="22">
        <f t="shared" si="3"/>
        <v>0</v>
      </c>
    </row>
    <row r="27" spans="1:34" x14ac:dyDescent="0.3">
      <c r="A27" s="53"/>
      <c r="B27" s="72"/>
      <c r="C27" s="72"/>
      <c r="D27" s="72"/>
      <c r="E27" s="72"/>
      <c r="F27" s="72"/>
      <c r="G27" s="72"/>
      <c r="H27" s="72"/>
      <c r="I27" s="69"/>
      <c r="J27" s="69"/>
      <c r="K27" s="72"/>
      <c r="L27" s="72"/>
      <c r="M27" s="73"/>
      <c r="N27" s="73"/>
      <c r="O27" s="73"/>
      <c r="P27" s="70"/>
      <c r="Q27" s="70"/>
      <c r="R27" s="71">
        <f t="shared" si="4"/>
        <v>0</v>
      </c>
      <c r="S27" s="71"/>
      <c r="T27" s="71"/>
      <c r="U27" s="71">
        <f t="shared" si="6"/>
        <v>0</v>
      </c>
      <c r="V27" s="71"/>
      <c r="W27" s="71"/>
      <c r="X27" s="71">
        <f t="shared" si="5"/>
        <v>0</v>
      </c>
      <c r="Y27" s="71"/>
      <c r="Z27" s="71"/>
      <c r="AG27" s="9"/>
      <c r="AH27" s="22">
        <f t="shared" si="3"/>
        <v>0</v>
      </c>
    </row>
    <row r="28" spans="1:34" x14ac:dyDescent="0.3">
      <c r="A28" s="53"/>
      <c r="B28" s="72"/>
      <c r="C28" s="72"/>
      <c r="D28" s="72"/>
      <c r="E28" s="72"/>
      <c r="F28" s="72"/>
      <c r="G28" s="72"/>
      <c r="H28" s="72"/>
      <c r="I28" s="69"/>
      <c r="J28" s="69"/>
      <c r="K28" s="72"/>
      <c r="L28" s="72"/>
      <c r="M28" s="73"/>
      <c r="N28" s="73"/>
      <c r="O28" s="73"/>
      <c r="P28" s="70"/>
      <c r="Q28" s="70"/>
      <c r="R28" s="71">
        <f t="shared" si="4"/>
        <v>0</v>
      </c>
      <c r="S28" s="71"/>
      <c r="T28" s="71"/>
      <c r="U28" s="71">
        <f t="shared" ref="U28:U39" si="8">IFERROR(AG28*R28%,"")</f>
        <v>0</v>
      </c>
      <c r="V28" s="71"/>
      <c r="W28" s="71"/>
      <c r="X28" s="71">
        <f t="shared" si="5"/>
        <v>0</v>
      </c>
      <c r="Y28" s="71"/>
      <c r="Z28" s="71"/>
      <c r="AG28" s="9"/>
      <c r="AH28" s="22">
        <f t="shared" si="3"/>
        <v>0</v>
      </c>
    </row>
    <row r="29" spans="1:34" x14ac:dyDescent="0.3">
      <c r="A29" s="53"/>
      <c r="B29" s="72"/>
      <c r="C29" s="72"/>
      <c r="D29" s="72"/>
      <c r="E29" s="72"/>
      <c r="F29" s="72"/>
      <c r="G29" s="72"/>
      <c r="H29" s="72"/>
      <c r="I29" s="69"/>
      <c r="J29" s="69"/>
      <c r="K29" s="72"/>
      <c r="L29" s="72"/>
      <c r="M29" s="73"/>
      <c r="N29" s="73"/>
      <c r="O29" s="73"/>
      <c r="P29" s="70"/>
      <c r="Q29" s="70"/>
      <c r="R29" s="71">
        <f t="shared" si="4"/>
        <v>0</v>
      </c>
      <c r="S29" s="71"/>
      <c r="T29" s="71"/>
      <c r="U29" s="71">
        <f t="shared" si="8"/>
        <v>0</v>
      </c>
      <c r="V29" s="71"/>
      <c r="W29" s="71"/>
      <c r="X29" s="71">
        <f t="shared" si="5"/>
        <v>0</v>
      </c>
      <c r="Y29" s="71"/>
      <c r="Z29" s="71"/>
      <c r="AG29" s="9"/>
      <c r="AH29" s="22">
        <f t="shared" si="3"/>
        <v>0</v>
      </c>
    </row>
    <row r="30" spans="1:34" x14ac:dyDescent="0.3">
      <c r="A30" s="53"/>
      <c r="B30" s="72"/>
      <c r="C30" s="72"/>
      <c r="D30" s="72"/>
      <c r="E30" s="72"/>
      <c r="F30" s="72"/>
      <c r="G30" s="72"/>
      <c r="H30" s="72"/>
      <c r="I30" s="69"/>
      <c r="J30" s="69"/>
      <c r="K30" s="72"/>
      <c r="L30" s="72"/>
      <c r="M30" s="73"/>
      <c r="N30" s="73"/>
      <c r="O30" s="73"/>
      <c r="P30" s="70"/>
      <c r="Q30" s="70"/>
      <c r="R30" s="71">
        <f t="shared" si="4"/>
        <v>0</v>
      </c>
      <c r="S30" s="71"/>
      <c r="T30" s="71"/>
      <c r="U30" s="71">
        <f t="shared" si="8"/>
        <v>0</v>
      </c>
      <c r="V30" s="71"/>
      <c r="W30" s="71"/>
      <c r="X30" s="71">
        <f t="shared" si="5"/>
        <v>0</v>
      </c>
      <c r="Y30" s="71"/>
      <c r="Z30" s="71"/>
      <c r="AG30" s="9"/>
      <c r="AH30" s="22">
        <f t="shared" si="3"/>
        <v>0</v>
      </c>
    </row>
    <row r="31" spans="1:34" x14ac:dyDescent="0.3">
      <c r="A31" s="53"/>
      <c r="B31" s="72"/>
      <c r="C31" s="72"/>
      <c r="D31" s="72"/>
      <c r="E31" s="72"/>
      <c r="F31" s="72"/>
      <c r="G31" s="72"/>
      <c r="H31" s="72"/>
      <c r="I31" s="69"/>
      <c r="J31" s="69"/>
      <c r="K31" s="72"/>
      <c r="L31" s="72"/>
      <c r="M31" s="73"/>
      <c r="N31" s="73"/>
      <c r="O31" s="73"/>
      <c r="P31" s="70"/>
      <c r="Q31" s="70"/>
      <c r="R31" s="71">
        <f t="shared" si="4"/>
        <v>0</v>
      </c>
      <c r="S31" s="71"/>
      <c r="T31" s="71"/>
      <c r="U31" s="71">
        <f t="shared" si="8"/>
        <v>0</v>
      </c>
      <c r="V31" s="71"/>
      <c r="W31" s="71"/>
      <c r="X31" s="71">
        <f t="shared" si="5"/>
        <v>0</v>
      </c>
      <c r="Y31" s="71"/>
      <c r="Z31" s="71"/>
      <c r="AG31" s="9"/>
      <c r="AH31" s="22">
        <f t="shared" si="3"/>
        <v>0</v>
      </c>
    </row>
    <row r="32" spans="1:34" x14ac:dyDescent="0.3">
      <c r="A32" s="53"/>
      <c r="B32" s="72"/>
      <c r="C32" s="72"/>
      <c r="D32" s="72"/>
      <c r="E32" s="72"/>
      <c r="F32" s="72"/>
      <c r="G32" s="72"/>
      <c r="H32" s="72"/>
      <c r="I32" s="69"/>
      <c r="J32" s="69"/>
      <c r="K32" s="72"/>
      <c r="L32" s="72"/>
      <c r="M32" s="73"/>
      <c r="N32" s="73"/>
      <c r="O32" s="73"/>
      <c r="P32" s="70"/>
      <c r="Q32" s="70"/>
      <c r="R32" s="71">
        <f t="shared" si="4"/>
        <v>0</v>
      </c>
      <c r="S32" s="71"/>
      <c r="T32" s="71"/>
      <c r="U32" s="71">
        <f t="shared" si="8"/>
        <v>0</v>
      </c>
      <c r="V32" s="71"/>
      <c r="W32" s="71"/>
      <c r="X32" s="71">
        <f t="shared" si="5"/>
        <v>0</v>
      </c>
      <c r="Y32" s="71"/>
      <c r="Z32" s="71"/>
      <c r="AG32" s="9"/>
      <c r="AH32" s="22">
        <f t="shared" si="3"/>
        <v>0</v>
      </c>
    </row>
    <row r="33" spans="1:34" x14ac:dyDescent="0.3">
      <c r="A33" s="53"/>
      <c r="B33" s="72"/>
      <c r="C33" s="72"/>
      <c r="D33" s="72"/>
      <c r="E33" s="72"/>
      <c r="F33" s="72"/>
      <c r="G33" s="72"/>
      <c r="H33" s="72"/>
      <c r="I33" s="69"/>
      <c r="J33" s="69"/>
      <c r="K33" s="72"/>
      <c r="L33" s="72"/>
      <c r="M33" s="73"/>
      <c r="N33" s="73"/>
      <c r="O33" s="73"/>
      <c r="P33" s="70"/>
      <c r="Q33" s="70"/>
      <c r="R33" s="71">
        <f t="shared" si="4"/>
        <v>0</v>
      </c>
      <c r="S33" s="71"/>
      <c r="T33" s="71"/>
      <c r="U33" s="71">
        <f t="shared" si="8"/>
        <v>0</v>
      </c>
      <c r="V33" s="71"/>
      <c r="W33" s="71"/>
      <c r="X33" s="71">
        <f t="shared" si="5"/>
        <v>0</v>
      </c>
      <c r="Y33" s="71"/>
      <c r="Z33" s="71"/>
      <c r="AG33" s="9"/>
      <c r="AH33" s="22">
        <f t="shared" si="3"/>
        <v>0</v>
      </c>
    </row>
    <row r="34" spans="1:34" x14ac:dyDescent="0.3">
      <c r="A34" s="53"/>
      <c r="B34" s="72"/>
      <c r="C34" s="72"/>
      <c r="D34" s="72"/>
      <c r="E34" s="72"/>
      <c r="F34" s="72"/>
      <c r="G34" s="72"/>
      <c r="H34" s="72"/>
      <c r="I34" s="69"/>
      <c r="J34" s="69"/>
      <c r="K34" s="72"/>
      <c r="L34" s="72"/>
      <c r="M34" s="73"/>
      <c r="N34" s="73"/>
      <c r="O34" s="73"/>
      <c r="P34" s="70"/>
      <c r="Q34" s="70"/>
      <c r="R34" s="71">
        <f t="shared" si="4"/>
        <v>0</v>
      </c>
      <c r="S34" s="71"/>
      <c r="T34" s="71"/>
      <c r="U34" s="71">
        <f t="shared" si="8"/>
        <v>0</v>
      </c>
      <c r="V34" s="71"/>
      <c r="W34" s="71"/>
      <c r="X34" s="71">
        <f t="shared" si="5"/>
        <v>0</v>
      </c>
      <c r="Y34" s="71"/>
      <c r="Z34" s="71"/>
      <c r="AG34" s="9"/>
      <c r="AH34" s="22">
        <f t="shared" si="3"/>
        <v>0</v>
      </c>
    </row>
    <row r="35" spans="1:34" x14ac:dyDescent="0.3">
      <c r="A35" s="53"/>
      <c r="B35" s="72"/>
      <c r="C35" s="72"/>
      <c r="D35" s="72"/>
      <c r="E35" s="72"/>
      <c r="F35" s="72"/>
      <c r="G35" s="72"/>
      <c r="H35" s="72"/>
      <c r="I35" s="69"/>
      <c r="J35" s="69"/>
      <c r="K35" s="72"/>
      <c r="L35" s="72"/>
      <c r="M35" s="73"/>
      <c r="N35" s="73"/>
      <c r="O35" s="73"/>
      <c r="P35" s="70"/>
      <c r="Q35" s="70"/>
      <c r="R35" s="71">
        <f t="shared" si="4"/>
        <v>0</v>
      </c>
      <c r="S35" s="71"/>
      <c r="T35" s="71"/>
      <c r="U35" s="71">
        <f t="shared" si="8"/>
        <v>0</v>
      </c>
      <c r="V35" s="71"/>
      <c r="W35" s="71"/>
      <c r="X35" s="71">
        <f t="shared" si="5"/>
        <v>0</v>
      </c>
      <c r="Y35" s="71"/>
      <c r="Z35" s="71"/>
      <c r="AG35" s="9"/>
      <c r="AH35" s="22">
        <f t="shared" si="3"/>
        <v>0</v>
      </c>
    </row>
    <row r="36" spans="1:34" x14ac:dyDescent="0.3">
      <c r="A36" s="53"/>
      <c r="B36" s="72"/>
      <c r="C36" s="72"/>
      <c r="D36" s="72"/>
      <c r="E36" s="72"/>
      <c r="F36" s="72"/>
      <c r="G36" s="72"/>
      <c r="H36" s="72"/>
      <c r="I36" s="69"/>
      <c r="J36" s="69"/>
      <c r="K36" s="72"/>
      <c r="L36" s="72"/>
      <c r="M36" s="73"/>
      <c r="N36" s="73"/>
      <c r="O36" s="73"/>
      <c r="P36" s="70"/>
      <c r="Q36" s="70"/>
      <c r="R36" s="71">
        <f t="shared" ref="R36" si="9">IFERROR((M36*I36)-AH36,"")</f>
        <v>0</v>
      </c>
      <c r="S36" s="71"/>
      <c r="T36" s="71"/>
      <c r="U36" s="71">
        <f t="shared" ref="U36" si="10">IFERROR(AG36*R36%,"")</f>
        <v>0</v>
      </c>
      <c r="V36" s="71"/>
      <c r="W36" s="71"/>
      <c r="X36" s="71">
        <f t="shared" ref="X36" si="11">IFERROR(IF(U36&lt;&gt;"",R36+U36,R36),"")</f>
        <v>0</v>
      </c>
      <c r="Y36" s="71"/>
      <c r="Z36" s="71"/>
      <c r="AG36" s="9"/>
      <c r="AH36" s="22">
        <f t="shared" ref="AH36" si="12">IFERROR(I36*M36*P36%,0)</f>
        <v>0</v>
      </c>
    </row>
    <row r="37" spans="1:34" x14ac:dyDescent="0.3">
      <c r="A37" s="53"/>
      <c r="B37" s="72"/>
      <c r="C37" s="72"/>
      <c r="D37" s="72"/>
      <c r="E37" s="72"/>
      <c r="F37" s="72"/>
      <c r="G37" s="72"/>
      <c r="H37" s="72"/>
      <c r="I37" s="69"/>
      <c r="J37" s="69"/>
      <c r="K37" s="72"/>
      <c r="L37" s="72"/>
      <c r="M37" s="73"/>
      <c r="N37" s="73"/>
      <c r="O37" s="73"/>
      <c r="P37" s="70"/>
      <c r="Q37" s="70"/>
      <c r="R37" s="71">
        <f t="shared" si="4"/>
        <v>0</v>
      </c>
      <c r="S37" s="71"/>
      <c r="T37" s="71"/>
      <c r="U37" s="71">
        <f t="shared" si="8"/>
        <v>0</v>
      </c>
      <c r="V37" s="71"/>
      <c r="W37" s="71"/>
      <c r="X37" s="71">
        <f t="shared" si="5"/>
        <v>0</v>
      </c>
      <c r="Y37" s="71"/>
      <c r="Z37" s="71"/>
      <c r="AG37" s="9"/>
      <c r="AH37" s="22">
        <f t="shared" si="3"/>
        <v>0</v>
      </c>
    </row>
    <row r="38" spans="1:34" x14ac:dyDescent="0.3">
      <c r="A38" s="53"/>
      <c r="B38" s="72"/>
      <c r="C38" s="72"/>
      <c r="D38" s="72"/>
      <c r="E38" s="72"/>
      <c r="F38" s="72"/>
      <c r="G38" s="72"/>
      <c r="H38" s="72"/>
      <c r="I38" s="69"/>
      <c r="J38" s="69"/>
      <c r="K38" s="72"/>
      <c r="L38" s="72"/>
      <c r="M38" s="73"/>
      <c r="N38" s="73"/>
      <c r="O38" s="73"/>
      <c r="P38" s="70"/>
      <c r="Q38" s="70"/>
      <c r="R38" s="71">
        <f t="shared" si="4"/>
        <v>0</v>
      </c>
      <c r="S38" s="71"/>
      <c r="T38" s="71"/>
      <c r="U38" s="71">
        <f t="shared" si="8"/>
        <v>0</v>
      </c>
      <c r="V38" s="71"/>
      <c r="W38" s="71"/>
      <c r="X38" s="71">
        <f t="shared" si="5"/>
        <v>0</v>
      </c>
      <c r="Y38" s="71"/>
      <c r="Z38" s="71"/>
      <c r="AG38" s="9"/>
      <c r="AH38" s="22">
        <f t="shared" si="3"/>
        <v>0</v>
      </c>
    </row>
    <row r="39" spans="1:34" x14ac:dyDescent="0.3">
      <c r="A39" s="53"/>
      <c r="B39" s="72"/>
      <c r="C39" s="72"/>
      <c r="D39" s="72"/>
      <c r="E39" s="72"/>
      <c r="F39" s="72"/>
      <c r="G39" s="72"/>
      <c r="H39" s="72"/>
      <c r="I39" s="69"/>
      <c r="J39" s="69"/>
      <c r="K39" s="72"/>
      <c r="L39" s="72"/>
      <c r="M39" s="73"/>
      <c r="N39" s="73"/>
      <c r="O39" s="73"/>
      <c r="P39" s="70"/>
      <c r="Q39" s="70"/>
      <c r="R39" s="71">
        <f t="shared" si="4"/>
        <v>0</v>
      </c>
      <c r="S39" s="71"/>
      <c r="T39" s="71"/>
      <c r="U39" s="71">
        <f t="shared" si="8"/>
        <v>0</v>
      </c>
      <c r="V39" s="71"/>
      <c r="W39" s="71"/>
      <c r="X39" s="71">
        <f t="shared" si="5"/>
        <v>0</v>
      </c>
      <c r="Y39" s="71"/>
      <c r="Z39" s="71"/>
      <c r="AG39" s="9"/>
      <c r="AH39" s="22">
        <f t="shared" si="3"/>
        <v>0</v>
      </c>
    </row>
    <row r="40" spans="1:34" x14ac:dyDescent="0.3">
      <c r="A40" s="27"/>
      <c r="B40" s="27"/>
      <c r="C40" s="27"/>
      <c r="D40" s="27"/>
      <c r="E40" s="27"/>
      <c r="F40" s="28"/>
      <c r="G40" s="28"/>
      <c r="H40" s="75" t="str">
        <f>txt(22,_InvLng)</f>
        <v>Netto</v>
      </c>
      <c r="I40" s="75"/>
      <c r="J40" s="75"/>
      <c r="K40" s="75"/>
      <c r="L40" s="75" t="str">
        <f>txt(24,_InvLng)</f>
        <v>Podstawa VAT</v>
      </c>
      <c r="M40" s="75"/>
      <c r="N40" s="75"/>
      <c r="O40" s="75" t="str">
        <f>txt(18,_InvLng)</f>
        <v>Zniżka</v>
      </c>
      <c r="P40" s="75"/>
      <c r="Q40" s="75"/>
      <c r="R40" s="75" t="str">
        <f>txt(20,_InvLng)</f>
        <v>faktura VAT</v>
      </c>
      <c r="S40" s="75"/>
      <c r="T40" s="75"/>
      <c r="U40" s="75" t="str">
        <f>txt(25,_InvLng)</f>
        <v>Zaokrąglanie</v>
      </c>
      <c r="V40" s="75"/>
      <c r="W40" s="75"/>
      <c r="X40" s="89" t="str">
        <f>txt(26,_InvLng)</f>
        <v>Łączna kwota</v>
      </c>
      <c r="Y40" s="89"/>
      <c r="Z40" s="89"/>
      <c r="AG40" s="23"/>
      <c r="AH40" s="23"/>
    </row>
    <row r="41" spans="1:34" x14ac:dyDescent="0.3">
      <c r="A41" s="26"/>
      <c r="B41" s="26"/>
      <c r="C41" s="26"/>
      <c r="D41" s="26"/>
      <c r="E41" s="26"/>
      <c r="F41" s="29"/>
      <c r="G41" s="26"/>
      <c r="H41" s="76">
        <f>SUM(R12:T39)</f>
        <v>642</v>
      </c>
      <c r="I41" s="76"/>
      <c r="J41" s="76"/>
      <c r="K41" s="76"/>
      <c r="L41" s="76">
        <f>SUMIFS(R12:T39,U12:W39,"&lt;&gt;0")</f>
        <v>550</v>
      </c>
      <c r="M41" s="76"/>
      <c r="N41" s="76"/>
      <c r="O41" s="76">
        <f>SUM(AH12:AH39)</f>
        <v>0</v>
      </c>
      <c r="P41" s="76"/>
      <c r="Q41" s="76"/>
      <c r="R41" s="76">
        <f>SUM(U12:W39)</f>
        <v>137.5</v>
      </c>
      <c r="S41" s="76"/>
      <c r="T41" s="76"/>
      <c r="U41" s="42"/>
      <c r="V41" s="76">
        <f>(H41+R41)-INT(H41+R41)</f>
        <v>0.5</v>
      </c>
      <c r="W41" s="76"/>
      <c r="X41" s="76">
        <f>IF(V41&gt;=0.5,INT(H41+R41)+1,INT(H41+R41))</f>
        <v>780</v>
      </c>
      <c r="Y41" s="76"/>
      <c r="Z41" s="76"/>
      <c r="AG41" s="10"/>
      <c r="AH41" s="10"/>
    </row>
    <row r="42" spans="1:34" x14ac:dyDescent="0.3">
      <c r="A42" s="26"/>
      <c r="B42" s="26"/>
      <c r="C42" s="26"/>
      <c r="D42" s="26"/>
      <c r="E42" s="26"/>
      <c r="F42" s="29"/>
      <c r="G42" s="26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42"/>
      <c r="V42" s="65"/>
      <c r="W42" s="65"/>
      <c r="X42" s="65"/>
      <c r="Y42" s="65"/>
      <c r="Z42" s="65"/>
      <c r="AG42" s="10"/>
      <c r="AH42" s="10"/>
    </row>
    <row r="43" spans="1:34" x14ac:dyDescent="0.3">
      <c r="A43" s="30" t="str">
        <f>IF(txt(67,_InvLng)="",'About me'!B15,txt(67,_InvLng))</f>
        <v>Jeśli nie zapłacisz w odpowiednim czasie, będziemy Cię łaskotać. Poważnie!</v>
      </c>
      <c r="B43" s="26"/>
      <c r="C43" s="26"/>
      <c r="D43" s="26"/>
      <c r="E43" s="26"/>
      <c r="F43" s="26"/>
      <c r="G43" s="26"/>
      <c r="H43" s="26"/>
      <c r="I43" s="26"/>
      <c r="J43" s="30"/>
      <c r="K43" s="30"/>
      <c r="L43" s="30"/>
      <c r="M43" s="31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G43" s="8"/>
      <c r="AH43" s="8"/>
    </row>
    <row r="44" spans="1:34" x14ac:dyDescent="0.3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3"/>
      <c r="N44" s="45"/>
      <c r="O44" s="45"/>
      <c r="P44" s="45"/>
      <c r="Q44" s="45"/>
      <c r="R44" s="45"/>
      <c r="S44" s="45"/>
      <c r="T44" s="45"/>
      <c r="U44" s="42"/>
      <c r="V44" s="42"/>
      <c r="W44" s="42"/>
      <c r="X44" s="42"/>
      <c r="Y44" s="42"/>
      <c r="Z44" s="42"/>
      <c r="AG44" s="8"/>
      <c r="AH44" s="8"/>
    </row>
    <row r="45" spans="1:34" x14ac:dyDescent="0.3">
      <c r="A45" s="34" t="str">
        <f>txt(23,_InvLng)</f>
        <v>Informacje o płatności</v>
      </c>
      <c r="B45" s="28"/>
      <c r="C45" s="28"/>
      <c r="D45" s="28"/>
      <c r="E45" s="28"/>
      <c r="F45" s="28"/>
      <c r="G45" s="28"/>
      <c r="H45" s="28"/>
      <c r="I45" s="28"/>
      <c r="J45" s="77" t="str">
        <f>txt(66,_InvLng)</f>
        <v>Firma</v>
      </c>
      <c r="K45" s="77"/>
      <c r="L45" s="77"/>
      <c r="M45" s="77"/>
      <c r="N45" s="35" t="str">
        <f>A1</f>
        <v>ExcelGuru.no</v>
      </c>
      <c r="O45" s="46"/>
      <c r="P45" s="46"/>
      <c r="Q45" s="46"/>
      <c r="R45" s="46"/>
      <c r="S45" s="47"/>
      <c r="T45" s="45"/>
      <c r="U45" s="42"/>
      <c r="V45" s="42"/>
      <c r="W45" s="42"/>
      <c r="X45" s="42"/>
      <c r="Y45" s="42"/>
      <c r="Z45" s="42"/>
      <c r="AG45" s="8"/>
      <c r="AH45" s="8"/>
    </row>
    <row r="46" spans="1:34" x14ac:dyDescent="0.3">
      <c r="A46" s="36" t="str">
        <f>IF(X41&gt;0,txt(9,_InvLng),txt(10,_InvLng))</f>
        <v>Faktury nr</v>
      </c>
      <c r="B46" s="32"/>
      <c r="C46" s="66"/>
      <c r="D46" s="81">
        <f>X7</f>
        <v>1021</v>
      </c>
      <c r="E46" s="81"/>
      <c r="F46" s="81"/>
      <c r="G46" s="81"/>
      <c r="H46" s="81"/>
      <c r="I46" s="81"/>
      <c r="J46" s="66" t="str">
        <f>txt(7,_InvLng)</f>
        <v>konto bankowe</v>
      </c>
      <c r="K46" s="66"/>
      <c r="L46" s="66"/>
      <c r="M46" s="66"/>
      <c r="N46" s="37" t="str">
        <f>W4</f>
        <v>1234.55.67891</v>
      </c>
      <c r="O46" s="45"/>
      <c r="P46" s="45"/>
      <c r="Q46" s="45"/>
      <c r="R46" s="45"/>
      <c r="S46" s="48"/>
      <c r="T46" s="45"/>
      <c r="U46" s="42"/>
      <c r="V46" s="42"/>
      <c r="W46" s="42"/>
      <c r="X46" s="42"/>
      <c r="Y46" s="42"/>
      <c r="Z46" s="42"/>
    </row>
    <row r="47" spans="1:34" x14ac:dyDescent="0.3">
      <c r="A47" s="36" t="str">
        <f>txt(11,_InvLng)</f>
        <v>Data faktury</v>
      </c>
      <c r="B47" s="32"/>
      <c r="C47" s="68"/>
      <c r="D47" s="74">
        <f ca="1">X8</f>
        <v>44446</v>
      </c>
      <c r="E47" s="74"/>
      <c r="F47" s="74"/>
      <c r="G47" s="74"/>
      <c r="H47" s="74"/>
      <c r="I47" s="74"/>
      <c r="J47" s="32" t="str">
        <f>txt(84,_InvLng)</f>
        <v>Bank</v>
      </c>
      <c r="K47" s="32"/>
      <c r="L47" s="32"/>
      <c r="M47" s="33"/>
      <c r="N47" s="45" t="str">
        <f>'About me'!B12</f>
        <v>Melhusbanken</v>
      </c>
      <c r="O47" s="45"/>
      <c r="P47" s="45"/>
      <c r="Q47" s="45"/>
      <c r="R47" s="45"/>
      <c r="S47" s="48"/>
      <c r="T47" s="45"/>
      <c r="U47" s="42"/>
      <c r="V47" s="42"/>
      <c r="W47" s="42"/>
      <c r="X47" s="42"/>
      <c r="Y47" s="42"/>
      <c r="Z47" s="42"/>
    </row>
    <row r="48" spans="1:34" x14ac:dyDescent="0.3">
      <c r="A48" s="36" t="str">
        <f>txt(12,_InvLng)</f>
        <v>Termin płatności</v>
      </c>
      <c r="B48" s="32"/>
      <c r="C48" s="68"/>
      <c r="D48" s="74">
        <f ca="1">X9</f>
        <v>44460</v>
      </c>
      <c r="E48" s="74"/>
      <c r="F48" s="74"/>
      <c r="G48" s="74"/>
      <c r="H48" s="74"/>
      <c r="I48" s="74"/>
      <c r="J48" s="32" t="str">
        <f>IF(N48&lt;&gt;"",txt(85,_InvLng),"")</f>
        <v>Numer IBAN</v>
      </c>
      <c r="K48" s="32"/>
      <c r="L48" s="32"/>
      <c r="M48" s="33"/>
      <c r="N48" s="45" t="str">
        <f>'About me'!B13</f>
        <v>NO0000000000000</v>
      </c>
      <c r="O48" s="45"/>
      <c r="P48" s="45"/>
      <c r="Q48" s="45"/>
      <c r="R48" s="45"/>
      <c r="S48" s="48"/>
      <c r="T48" s="45"/>
      <c r="U48" s="42"/>
      <c r="V48" s="42"/>
      <c r="W48" s="42"/>
      <c r="X48" s="42"/>
      <c r="Y48" s="42"/>
      <c r="Z48" s="42"/>
    </row>
    <row r="49" spans="1:26" x14ac:dyDescent="0.3">
      <c r="A49" s="38"/>
      <c r="B49" s="39"/>
      <c r="C49" s="39"/>
      <c r="D49" s="39"/>
      <c r="E49" s="39"/>
      <c r="F49" s="39"/>
      <c r="G49" s="39"/>
      <c r="H49" s="39"/>
      <c r="I49" s="39"/>
      <c r="J49" s="39" t="str">
        <f>IF(N49&lt;&gt;"",txt(86,_InvLng),"")</f>
        <v>Kod SWIFT</v>
      </c>
      <c r="K49" s="39"/>
      <c r="L49" s="39"/>
      <c r="M49" s="40"/>
      <c r="N49" s="49" t="str">
        <f>'About me'!B14</f>
        <v>MEB00000000</v>
      </c>
      <c r="O49" s="49"/>
      <c r="P49" s="49"/>
      <c r="Q49" s="49"/>
      <c r="R49" s="49"/>
      <c r="S49" s="50"/>
      <c r="T49" s="80" t="s">
        <v>5953</v>
      </c>
      <c r="U49" s="80"/>
      <c r="V49" s="80"/>
      <c r="W49" s="80"/>
      <c r="X49" s="80"/>
      <c r="Y49" s="80"/>
      <c r="Z49" s="42"/>
    </row>
  </sheetData>
  <sheetProtection algorithmName="SHA-512" hashValue="wf2na6PGNv3yiZzPPtiS1brMN0B7YrO2BtDaMG9sfEcvsEEkQLxVjJiR6HqqHDCCTBoC8k1x/M2QilaYcia5Gg==" saltValue="F3zhTS5gd0z/z15jQTsu3g==" spinCount="100000" sheet="1" objects="1" scenarios="1" selectLockedCells="1"/>
  <mergeCells count="261">
    <mergeCell ref="R24:T24"/>
    <mergeCell ref="R21:T21"/>
    <mergeCell ref="R22:T22"/>
    <mergeCell ref="R23:T23"/>
    <mergeCell ref="X7:Z7"/>
    <mergeCell ref="X11:Z11"/>
    <mergeCell ref="X12:Z12"/>
    <mergeCell ref="X13:Z13"/>
    <mergeCell ref="X14:Z14"/>
    <mergeCell ref="U25:W25"/>
    <mergeCell ref="U26:W26"/>
    <mergeCell ref="U27:W27"/>
    <mergeCell ref="U2:Z2"/>
    <mergeCell ref="W1:Z1"/>
    <mergeCell ref="W3:Z3"/>
    <mergeCell ref="W4:Z4"/>
    <mergeCell ref="Y6:Z6"/>
    <mergeCell ref="X10:Z10"/>
    <mergeCell ref="X9:Z9"/>
    <mergeCell ref="X8:Z8"/>
    <mergeCell ref="U28:W28"/>
    <mergeCell ref="U29:W29"/>
    <mergeCell ref="U20:W20"/>
    <mergeCell ref="U21:W21"/>
    <mergeCell ref="U22:W22"/>
    <mergeCell ref="U11:W11"/>
    <mergeCell ref="R12:T12"/>
    <mergeCell ref="X27:Z27"/>
    <mergeCell ref="X40:Z40"/>
    <mergeCell ref="R28:T28"/>
    <mergeCell ref="R29:T29"/>
    <mergeCell ref="R30:T30"/>
    <mergeCell ref="X37:Z37"/>
    <mergeCell ref="X29:Z29"/>
    <mergeCell ref="X25:Z25"/>
    <mergeCell ref="X20:Z20"/>
    <mergeCell ref="X15:Z15"/>
    <mergeCell ref="R26:T26"/>
    <mergeCell ref="R27:T27"/>
    <mergeCell ref="U23:W23"/>
    <mergeCell ref="U24:W24"/>
    <mergeCell ref="R19:T19"/>
    <mergeCell ref="R20:T20"/>
    <mergeCell ref="R25:T25"/>
    <mergeCell ref="X41:Z41"/>
    <mergeCell ref="U12:W12"/>
    <mergeCell ref="U13:W13"/>
    <mergeCell ref="U14:W14"/>
    <mergeCell ref="U15:W15"/>
    <mergeCell ref="U16:W16"/>
    <mergeCell ref="U17:W17"/>
    <mergeCell ref="U18:W18"/>
    <mergeCell ref="U19:W19"/>
    <mergeCell ref="X30:Z30"/>
    <mergeCell ref="X16:Z16"/>
    <mergeCell ref="X17:Z17"/>
    <mergeCell ref="X18:Z18"/>
    <mergeCell ref="X19:Z19"/>
    <mergeCell ref="X21:Z21"/>
    <mergeCell ref="X22:Z22"/>
    <mergeCell ref="X23:Z23"/>
    <mergeCell ref="X24:Z24"/>
    <mergeCell ref="X26:Z26"/>
    <mergeCell ref="U30:W30"/>
    <mergeCell ref="U31:W31"/>
    <mergeCell ref="X39:Z39"/>
    <mergeCell ref="X28:Z28"/>
    <mergeCell ref="X35:Z35"/>
    <mergeCell ref="P30:Q30"/>
    <mergeCell ref="P31:Q31"/>
    <mergeCell ref="R11:T11"/>
    <mergeCell ref="P11:Q11"/>
    <mergeCell ref="P12:Q12"/>
    <mergeCell ref="P13:Q13"/>
    <mergeCell ref="P14:Q14"/>
    <mergeCell ref="P15:Q15"/>
    <mergeCell ref="P16:Q16"/>
    <mergeCell ref="P17:Q17"/>
    <mergeCell ref="P18:Q18"/>
    <mergeCell ref="R13:T13"/>
    <mergeCell ref="R14:T14"/>
    <mergeCell ref="R15:T15"/>
    <mergeCell ref="R16:T16"/>
    <mergeCell ref="R17:T17"/>
    <mergeCell ref="R18:T18"/>
    <mergeCell ref="P23:Q23"/>
    <mergeCell ref="P24:Q24"/>
    <mergeCell ref="P25:Q25"/>
    <mergeCell ref="P26:Q26"/>
    <mergeCell ref="P27:Q27"/>
    <mergeCell ref="P19:Q19"/>
    <mergeCell ref="P20:Q20"/>
    <mergeCell ref="P21:Q21"/>
    <mergeCell ref="P22:Q22"/>
    <mergeCell ref="M29:O29"/>
    <mergeCell ref="M30:O30"/>
    <mergeCell ref="M31:O31"/>
    <mergeCell ref="M11:O11"/>
    <mergeCell ref="M13:O13"/>
    <mergeCell ref="M14:O14"/>
    <mergeCell ref="M15:O15"/>
    <mergeCell ref="M16:O16"/>
    <mergeCell ref="M28:O28"/>
    <mergeCell ref="M12:O12"/>
    <mergeCell ref="M17:O17"/>
    <mergeCell ref="M18:O18"/>
    <mergeCell ref="M19:O19"/>
    <mergeCell ref="M20:O20"/>
    <mergeCell ref="M21:O21"/>
    <mergeCell ref="M22:O22"/>
    <mergeCell ref="M23:O23"/>
    <mergeCell ref="M24:O24"/>
    <mergeCell ref="P28:Q28"/>
    <mergeCell ref="P29:Q29"/>
    <mergeCell ref="M25:O25"/>
    <mergeCell ref="M26:O26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M27:O27"/>
    <mergeCell ref="K20:L20"/>
    <mergeCell ref="K21:L21"/>
    <mergeCell ref="K22:L22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4:J24"/>
    <mergeCell ref="I25:J25"/>
    <mergeCell ref="I26:J26"/>
    <mergeCell ref="I27:J27"/>
    <mergeCell ref="I21:J21"/>
    <mergeCell ref="I22:J22"/>
    <mergeCell ref="I23:J23"/>
    <mergeCell ref="K23:L23"/>
    <mergeCell ref="K24:L24"/>
    <mergeCell ref="K25:L25"/>
    <mergeCell ref="K26:L26"/>
    <mergeCell ref="K27:L27"/>
    <mergeCell ref="B28:H28"/>
    <mergeCell ref="B29:H29"/>
    <mergeCell ref="B30:H30"/>
    <mergeCell ref="I29:J29"/>
    <mergeCell ref="I30:J30"/>
    <mergeCell ref="K30:L30"/>
    <mergeCell ref="I28:J28"/>
    <mergeCell ref="K29:L29"/>
    <mergeCell ref="K28:L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T49:Y49"/>
    <mergeCell ref="R40:T40"/>
    <mergeCell ref="B32:H32"/>
    <mergeCell ref="I32:J32"/>
    <mergeCell ref="K32:L32"/>
    <mergeCell ref="M32:O32"/>
    <mergeCell ref="P32:Q32"/>
    <mergeCell ref="R32:T32"/>
    <mergeCell ref="U32:W32"/>
    <mergeCell ref="X32:Z32"/>
    <mergeCell ref="B33:H33"/>
    <mergeCell ref="I33:J33"/>
    <mergeCell ref="K33:L33"/>
    <mergeCell ref="M33:O33"/>
    <mergeCell ref="X38:Z38"/>
    <mergeCell ref="D47:I47"/>
    <mergeCell ref="D46:I46"/>
    <mergeCell ref="B38:H38"/>
    <mergeCell ref="I38:J38"/>
    <mergeCell ref="B39:H39"/>
    <mergeCell ref="I39:J39"/>
    <mergeCell ref="B34:H34"/>
    <mergeCell ref="I34:J34"/>
    <mergeCell ref="K38:L38"/>
    <mergeCell ref="A6:F6"/>
    <mergeCell ref="A7:F7"/>
    <mergeCell ref="A8:F8"/>
    <mergeCell ref="A9:F9"/>
    <mergeCell ref="R35:T35"/>
    <mergeCell ref="U35:W35"/>
    <mergeCell ref="B37:H37"/>
    <mergeCell ref="I37:J37"/>
    <mergeCell ref="K37:L37"/>
    <mergeCell ref="M37:O37"/>
    <mergeCell ref="P37:Q37"/>
    <mergeCell ref="R37:T37"/>
    <mergeCell ref="U37:W37"/>
    <mergeCell ref="B35:H35"/>
    <mergeCell ref="I35:J35"/>
    <mergeCell ref="B31:H31"/>
    <mergeCell ref="B23:H23"/>
    <mergeCell ref="B24:H24"/>
    <mergeCell ref="B25:H25"/>
    <mergeCell ref="B26:H26"/>
    <mergeCell ref="B27:H27"/>
    <mergeCell ref="M38:O38"/>
    <mergeCell ref="P38:Q38"/>
    <mergeCell ref="R38:T38"/>
    <mergeCell ref="K39:L39"/>
    <mergeCell ref="M39:O39"/>
    <mergeCell ref="V41:W41"/>
    <mergeCell ref="U38:W38"/>
    <mergeCell ref="P39:Q39"/>
    <mergeCell ref="R39:T39"/>
    <mergeCell ref="D48:I48"/>
    <mergeCell ref="U39:W39"/>
    <mergeCell ref="U40:W40"/>
    <mergeCell ref="R41:T41"/>
    <mergeCell ref="O41:Q41"/>
    <mergeCell ref="O40:Q40"/>
    <mergeCell ref="L40:N40"/>
    <mergeCell ref="L41:N41"/>
    <mergeCell ref="H41:K41"/>
    <mergeCell ref="H40:K40"/>
    <mergeCell ref="J45:M45"/>
    <mergeCell ref="B36:H36"/>
    <mergeCell ref="I36:J36"/>
    <mergeCell ref="K36:L36"/>
    <mergeCell ref="M36:O36"/>
    <mergeCell ref="P36:Q36"/>
    <mergeCell ref="R36:T36"/>
    <mergeCell ref="U36:W36"/>
    <mergeCell ref="X36:Z36"/>
    <mergeCell ref="K35:L35"/>
    <mergeCell ref="M35:O35"/>
    <mergeCell ref="P35:Q35"/>
    <mergeCell ref="I31:J31"/>
    <mergeCell ref="P33:Q33"/>
    <mergeCell ref="R33:T33"/>
    <mergeCell ref="U33:W33"/>
    <mergeCell ref="X33:Z33"/>
    <mergeCell ref="K34:L34"/>
    <mergeCell ref="M34:O34"/>
    <mergeCell ref="P34:Q34"/>
    <mergeCell ref="R34:T34"/>
    <mergeCell ref="U34:W34"/>
    <mergeCell ref="X34:Z34"/>
    <mergeCell ref="R31:T31"/>
    <mergeCell ref="X31:Z31"/>
    <mergeCell ref="K31:L31"/>
  </mergeCells>
  <conditionalFormatting sqref="I12:I31 I38:I39">
    <cfRule type="expression" dxfId="5" priority="9">
      <formula>AND(A12&lt;&gt;"",I12=0)</formula>
    </cfRule>
  </conditionalFormatting>
  <conditionalFormatting sqref="M12:M31 M38:M39">
    <cfRule type="expression" dxfId="4" priority="11">
      <formula>AND(A12&lt;&gt;"",M12=0)</formula>
    </cfRule>
  </conditionalFormatting>
  <conditionalFormatting sqref="I32:I35 I37">
    <cfRule type="expression" dxfId="3" priority="3">
      <formula>AND(A32&lt;&gt;"",I32=0)</formula>
    </cfRule>
  </conditionalFormatting>
  <conditionalFormatting sqref="M32:M35 M37">
    <cfRule type="expression" dxfId="2" priority="4">
      <formula>AND(A32&lt;&gt;"",M32=0)</formula>
    </cfRule>
  </conditionalFormatting>
  <conditionalFormatting sqref="I36">
    <cfRule type="expression" dxfId="1" priority="1">
      <formula>AND(A36&lt;&gt;"",I36=0)</formula>
    </cfRule>
  </conditionalFormatting>
  <conditionalFormatting sqref="M36">
    <cfRule type="expression" dxfId="0" priority="2">
      <formula>AND(A36&lt;&gt;"",M36=0)</formula>
    </cfRule>
  </conditionalFormatting>
  <pageMargins left="0.19685039370078741" right="0.19685039370078741" top="0.35433070866141736" bottom="0.19685039370078741" header="0.31496062992125984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KnappFaktura">
              <controlPr defaultSize="0" print="0" autoFill="0" autoPict="0" macro="[0]!NewInvoice">
                <anchor moveWithCells="1" sizeWithCells="1">
                  <from>
                    <xdr:col>26</xdr:col>
                    <xdr:colOff>754380</xdr:colOff>
                    <xdr:row>0</xdr:row>
                    <xdr:rowOff>68580</xdr:rowOff>
                  </from>
                  <to>
                    <xdr:col>28</xdr:col>
                    <xdr:colOff>563880</xdr:colOff>
                    <xdr:row>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KnappOutlook">
              <controlPr defaultSize="0" print="0" autoFill="0" autoPict="0" macro="[0]!SendEmail">
                <anchor moveWithCells="1" sizeWithCells="1">
                  <from>
                    <xdr:col>26</xdr:col>
                    <xdr:colOff>754380</xdr:colOff>
                    <xdr:row>3</xdr:row>
                    <xdr:rowOff>30480</xdr:rowOff>
                  </from>
                  <to>
                    <xdr:col>28</xdr:col>
                    <xdr:colOff>563880</xdr:colOff>
                    <xdr:row>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KnappExcelGuru">
              <controlPr defaultSize="0" print="0" autoFill="0" autoPict="0" macro="[0]!Knapp3_Klikk">
                <anchor moveWithCells="1" sizeWithCells="1">
                  <from>
                    <xdr:col>27</xdr:col>
                    <xdr:colOff>0</xdr:colOff>
                    <xdr:row>18</xdr:row>
                    <xdr:rowOff>144780</xdr:rowOff>
                  </from>
                  <to>
                    <xdr:col>28</xdr:col>
                    <xdr:colOff>563880</xdr:colOff>
                    <xdr:row>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KnappPDF">
              <controlPr defaultSize="0" print="0" autoFill="0" autoPict="0" macro="[0]!LagreVisPdf">
                <anchor moveWithCells="1" sizeWithCells="1">
                  <from>
                    <xdr:col>26</xdr:col>
                    <xdr:colOff>754380</xdr:colOff>
                    <xdr:row>5</xdr:row>
                    <xdr:rowOff>114300</xdr:rowOff>
                  </from>
                  <to>
                    <xdr:col>28</xdr:col>
                    <xdr:colOff>563880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KnappKreditnota">
              <controlPr defaultSize="0" print="0" autoFill="0" autoPict="0" macro="[0]!CreditNote">
                <anchor moveWithCells="1" sizeWithCells="1">
                  <from>
                    <xdr:col>26</xdr:col>
                    <xdr:colOff>754380</xdr:colOff>
                    <xdr:row>8</xdr:row>
                    <xdr:rowOff>76200</xdr:rowOff>
                  </from>
                  <to>
                    <xdr:col>28</xdr:col>
                    <xdr:colOff>563880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9" name="KnappLanguageSetup">
              <controlPr defaultSize="0" print="0" autoFill="0" autoPict="0" macro="[0]!MenyAppLanguageSetup">
                <anchor moveWithCells="1" sizeWithCells="1">
                  <from>
                    <xdr:col>26</xdr:col>
                    <xdr:colOff>754380</xdr:colOff>
                    <xdr:row>15</xdr:row>
                    <xdr:rowOff>160020</xdr:rowOff>
                  </from>
                  <to>
                    <xdr:col>28</xdr:col>
                    <xdr:colOff>563880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0" name="Button 34">
              <controlPr defaultSize="0" print="0" autoFill="0" autoPict="0" macro="[0]!CustomerSearch">
                <anchor moveWithCells="1" sizeWithCells="1">
                  <from>
                    <xdr:col>6</xdr:col>
                    <xdr:colOff>15240</xdr:colOff>
                    <xdr:row>5</xdr:row>
                    <xdr:rowOff>7620</xdr:rowOff>
                  </from>
                  <to>
                    <xdr:col>7</xdr:col>
                    <xdr:colOff>38100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KnappInvoiceLanguage">
              <controlPr defaultSize="0" print="0" autoFill="0" autoPict="0" macro="[0]!MenyLanguage">
                <anchor moveWithCells="1" sizeWithCells="1">
                  <from>
                    <xdr:col>35</xdr:col>
                    <xdr:colOff>754380</xdr:colOff>
                    <xdr:row>12</xdr:row>
                    <xdr:rowOff>68580</xdr:rowOff>
                  </from>
                  <to>
                    <xdr:col>37</xdr:col>
                    <xdr:colOff>563880</xdr:colOff>
                    <xdr:row>14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Cust"/>
  <dimension ref="A1:Q300"/>
  <sheetViews>
    <sheetView showGridLines="0" workbookViewId="0">
      <selection activeCell="H17" sqref="H17"/>
    </sheetView>
  </sheetViews>
  <sheetFormatPr baseColWidth="10" defaultColWidth="11.44140625" defaultRowHeight="14.4" x14ac:dyDescent="0.3"/>
  <cols>
    <col min="1" max="1" width="12.44140625" style="2" customWidth="1"/>
    <col min="2" max="2" width="26.88671875" style="2" customWidth="1"/>
    <col min="3" max="3" width="26.33203125" style="2" customWidth="1"/>
    <col min="4" max="4" width="15.33203125" style="2" customWidth="1"/>
    <col min="5" max="5" width="11.44140625" style="2"/>
    <col min="6" max="6" width="21.88671875" style="2" customWidth="1"/>
    <col min="7" max="7" width="14.88671875" style="2" customWidth="1"/>
    <col min="8" max="8" width="24.33203125" style="2" customWidth="1"/>
    <col min="9" max="9" width="15.44140625" style="2" customWidth="1"/>
    <col min="10" max="17" width="11.44140625" style="2"/>
  </cols>
  <sheetData>
    <row r="1" spans="1:16" x14ac:dyDescent="0.3">
      <c r="A1" s="3" t="str">
        <f>txt(38,_Lng)</f>
        <v>Customer no</v>
      </c>
      <c r="B1" s="3" t="str">
        <f>txt(39,_Lng)</f>
        <v>Address 1</v>
      </c>
      <c r="C1" s="3" t="str">
        <f>txt(40,_Lng)</f>
        <v>Address 2</v>
      </c>
      <c r="D1" s="3" t="str">
        <f>txt(42,_Lng)</f>
        <v>Post no</v>
      </c>
      <c r="E1" s="3" t="str">
        <f>txt(43,_Lng)</f>
        <v>Place</v>
      </c>
      <c r="F1" s="3" t="str">
        <f>txt(69,_Lng)</f>
        <v>Country</v>
      </c>
      <c r="G1" s="3" t="str">
        <f>txt(44,_Lng)</f>
        <v>Contact person</v>
      </c>
      <c r="H1" s="3" t="str">
        <f>txt(45,_Lng)</f>
        <v>Email</v>
      </c>
      <c r="I1" s="3" t="str">
        <f>txt(46,_Lng)</f>
        <v>Due days</v>
      </c>
      <c r="J1" s="3" t="str">
        <f>txt(47,_Lng)</f>
        <v>Discount</v>
      </c>
      <c r="K1" s="3" t="str">
        <f>txt(68,_Lng)</f>
        <v>Language</v>
      </c>
      <c r="L1" s="3" t="str">
        <f>txt(64,_Lng)</f>
        <v>Currency</v>
      </c>
      <c r="M1" s="3" t="str">
        <f>txt(87,_Lng)</f>
        <v>Inactive</v>
      </c>
    </row>
    <row r="2" spans="1:16" x14ac:dyDescent="0.3">
      <c r="A2" s="12">
        <v>1001</v>
      </c>
      <c r="B2" s="12" t="s">
        <v>5</v>
      </c>
      <c r="C2" s="12" t="s">
        <v>6</v>
      </c>
      <c r="D2" s="12">
        <v>101</v>
      </c>
      <c r="E2" s="12" t="s">
        <v>7</v>
      </c>
      <c r="F2" s="12"/>
      <c r="G2" s="12" t="s">
        <v>8</v>
      </c>
      <c r="H2" s="54" t="s">
        <v>6667</v>
      </c>
      <c r="I2" s="12">
        <v>14</v>
      </c>
      <c r="J2" s="12">
        <v>0</v>
      </c>
      <c r="K2" s="12" t="s">
        <v>567</v>
      </c>
      <c r="L2" s="12" t="s">
        <v>205</v>
      </c>
      <c r="M2" s="12"/>
      <c r="N2" s="1"/>
      <c r="O2" s="1"/>
      <c r="P2" s="1"/>
    </row>
    <row r="3" spans="1:16" x14ac:dyDescent="0.3">
      <c r="A3" s="12">
        <v>1002</v>
      </c>
      <c r="B3" s="12" t="s">
        <v>20</v>
      </c>
      <c r="C3" s="12" t="s">
        <v>21</v>
      </c>
      <c r="D3" s="12">
        <v>1890</v>
      </c>
      <c r="E3" s="12" t="s">
        <v>22</v>
      </c>
      <c r="F3" s="12"/>
      <c r="G3" s="12" t="s">
        <v>23</v>
      </c>
      <c r="H3" s="54" t="s">
        <v>24</v>
      </c>
      <c r="I3" s="12">
        <v>14</v>
      </c>
      <c r="J3" s="12">
        <v>0</v>
      </c>
      <c r="K3" s="12" t="s">
        <v>567</v>
      </c>
      <c r="L3" s="12" t="s">
        <v>205</v>
      </c>
      <c r="M3" s="12"/>
      <c r="N3" s="1"/>
      <c r="O3" s="1"/>
      <c r="P3" s="1"/>
    </row>
    <row r="4" spans="1:16" x14ac:dyDescent="0.3">
      <c r="A4" s="12">
        <v>1003</v>
      </c>
      <c r="B4" s="12" t="s">
        <v>26</v>
      </c>
      <c r="C4" s="12"/>
      <c r="D4" s="12">
        <v>1781</v>
      </c>
      <c r="E4" s="12" t="s">
        <v>7</v>
      </c>
      <c r="F4" s="12"/>
      <c r="G4" s="12" t="s">
        <v>27</v>
      </c>
      <c r="H4" s="54" t="s">
        <v>28</v>
      </c>
      <c r="I4" s="12">
        <v>14</v>
      </c>
      <c r="J4" s="12">
        <v>0</v>
      </c>
      <c r="K4" s="12" t="s">
        <v>567</v>
      </c>
      <c r="L4" s="12" t="s">
        <v>205</v>
      </c>
      <c r="M4" s="12"/>
      <c r="N4" s="1"/>
      <c r="O4" s="1"/>
      <c r="P4" s="1"/>
    </row>
    <row r="5" spans="1:16" x14ac:dyDescent="0.3">
      <c r="A5" s="12">
        <v>1004</v>
      </c>
      <c r="B5" s="12" t="s">
        <v>6654</v>
      </c>
      <c r="C5" s="12" t="s">
        <v>210</v>
      </c>
      <c r="D5" s="12">
        <v>12345</v>
      </c>
      <c r="E5" s="12" t="s">
        <v>211</v>
      </c>
      <c r="F5" s="12" t="s">
        <v>215</v>
      </c>
      <c r="G5" s="12" t="s">
        <v>212</v>
      </c>
      <c r="H5" s="54" t="s">
        <v>6662</v>
      </c>
      <c r="I5" s="12">
        <v>14</v>
      </c>
      <c r="J5" s="12">
        <v>5</v>
      </c>
      <c r="K5" s="12" t="s">
        <v>32</v>
      </c>
      <c r="L5" s="12" t="s">
        <v>207</v>
      </c>
      <c r="M5" s="12"/>
      <c r="N5" s="1"/>
      <c r="O5" s="1"/>
      <c r="P5" s="1"/>
    </row>
    <row r="6" spans="1:16" x14ac:dyDescent="0.3">
      <c r="A6" s="12">
        <v>1005</v>
      </c>
      <c r="B6" s="12" t="s">
        <v>6372</v>
      </c>
      <c r="C6" s="12"/>
      <c r="D6" s="12"/>
      <c r="E6" s="12"/>
      <c r="F6" s="12"/>
      <c r="G6" s="12"/>
      <c r="H6" s="12"/>
      <c r="I6" s="12">
        <v>14</v>
      </c>
      <c r="J6" s="12"/>
      <c r="K6" s="12" t="s">
        <v>571</v>
      </c>
      <c r="L6" s="12" t="s">
        <v>207</v>
      </c>
      <c r="M6" s="12"/>
      <c r="N6" s="1"/>
      <c r="O6" s="1"/>
      <c r="P6" s="1"/>
    </row>
    <row r="7" spans="1:16" x14ac:dyDescent="0.3">
      <c r="A7" s="12">
        <v>1006</v>
      </c>
      <c r="B7" s="12" t="s">
        <v>5978</v>
      </c>
      <c r="C7" s="12"/>
      <c r="D7" s="12"/>
      <c r="E7" s="12"/>
      <c r="F7" s="12"/>
      <c r="G7" s="12"/>
      <c r="H7" s="12"/>
      <c r="I7" s="12">
        <v>14</v>
      </c>
      <c r="J7" s="12"/>
      <c r="K7" s="12" t="s">
        <v>605</v>
      </c>
      <c r="L7" s="12" t="s">
        <v>5979</v>
      </c>
      <c r="M7" s="12"/>
      <c r="N7" s="1"/>
      <c r="O7" s="1"/>
      <c r="P7" s="1"/>
    </row>
    <row r="8" spans="1:16" x14ac:dyDescent="0.3">
      <c r="A8" s="12">
        <v>1007</v>
      </c>
      <c r="B8" s="12" t="s">
        <v>6371</v>
      </c>
      <c r="C8" s="12"/>
      <c r="D8" s="12"/>
      <c r="E8" s="12"/>
      <c r="F8" s="12"/>
      <c r="G8" s="12"/>
      <c r="H8" s="12"/>
      <c r="I8" s="12">
        <v>14</v>
      </c>
      <c r="J8" s="12"/>
      <c r="K8" s="12" t="s">
        <v>579</v>
      </c>
      <c r="L8" s="12" t="s">
        <v>6366</v>
      </c>
      <c r="M8" s="12"/>
      <c r="N8" s="1"/>
      <c r="O8" s="1"/>
      <c r="P8" s="1"/>
    </row>
    <row r="9" spans="1:16" x14ac:dyDescent="0.3">
      <c r="A9" s="12">
        <v>1008</v>
      </c>
      <c r="B9" s="12" t="s">
        <v>6656</v>
      </c>
      <c r="C9" s="12" t="s">
        <v>6657</v>
      </c>
      <c r="D9" s="12">
        <v>12345</v>
      </c>
      <c r="E9" s="12" t="s">
        <v>6658</v>
      </c>
      <c r="F9" s="12" t="s">
        <v>6659</v>
      </c>
      <c r="G9" s="12" t="s">
        <v>6660</v>
      </c>
      <c r="H9" s="54" t="s">
        <v>6661</v>
      </c>
      <c r="I9" s="12">
        <v>14</v>
      </c>
      <c r="J9" s="12"/>
      <c r="K9" s="12" t="s">
        <v>496</v>
      </c>
      <c r="L9" s="12" t="s">
        <v>207</v>
      </c>
      <c r="M9" s="12"/>
      <c r="N9" s="1"/>
      <c r="O9" s="1"/>
      <c r="P9" s="1"/>
    </row>
    <row r="10" spans="1:16" x14ac:dyDescent="0.3">
      <c r="A10" s="12">
        <v>1009</v>
      </c>
      <c r="B10" s="12" t="s">
        <v>6373</v>
      </c>
      <c r="C10" s="12"/>
      <c r="D10" s="12"/>
      <c r="E10" s="12"/>
      <c r="F10" s="12"/>
      <c r="G10" s="12"/>
      <c r="H10" s="12"/>
      <c r="I10" s="12">
        <v>14</v>
      </c>
      <c r="J10" s="12"/>
      <c r="K10" s="12" t="s">
        <v>575</v>
      </c>
      <c r="L10" s="12" t="s">
        <v>6374</v>
      </c>
      <c r="M10" s="12"/>
      <c r="N10" s="1"/>
      <c r="O10" s="1"/>
      <c r="P10" s="1"/>
    </row>
    <row r="11" spans="1:16" x14ac:dyDescent="0.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"/>
      <c r="O11" s="1"/>
      <c r="P11" s="1"/>
    </row>
    <row r="12" spans="1:16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"/>
      <c r="O12" s="1"/>
      <c r="P12" s="1"/>
    </row>
    <row r="13" spans="1:16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"/>
      <c r="O13" s="1"/>
      <c r="P13" s="1"/>
    </row>
    <row r="14" spans="1:16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"/>
      <c r="O14" s="1"/>
      <c r="P14" s="1"/>
    </row>
    <row r="15" spans="1:16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"/>
      <c r="O15" s="1"/>
      <c r="P15" s="1"/>
    </row>
    <row r="16" spans="1:16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</sheetData>
  <sheetProtection algorithmName="SHA-512" hashValue="9cBWEc2WcmnwxVuwDq5cZS4da078CJGTuqn54MNHYF5jgzlEUk8i9O+O9h5HCdd7kOcEEznSEx/CEcd1/J8ADA==" saltValue="1YRfu0VdjdivFwTn4QDwDQ==" spinCount="100000" sheet="1" objects="1" scenarios="1"/>
  <hyperlinks>
    <hyperlink ref="H2" r:id="rId1" display="ketil.melhus@gmail.com" xr:uid="{00000000-0004-0000-0100-000000000000}"/>
    <hyperlink ref="H3" r:id="rId2" xr:uid="{00000000-0004-0000-0100-000001000000}"/>
    <hyperlink ref="H5" r:id="rId3" xr:uid="{00000000-0004-0000-0100-000002000000}"/>
    <hyperlink ref="H4" r:id="rId4" xr:uid="{00000000-0004-0000-0100-000003000000}"/>
    <hyperlink ref="H9" r:id="rId5" xr:uid="{00000000-0004-0000-0100-0000040000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Parametre!$E$25:$E$38</xm:f>
          </x14:formula1>
          <xm:sqref>K2:K15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Art"/>
  <dimension ref="A1:ZZ6186"/>
  <sheetViews>
    <sheetView showGridLines="0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C14" sqref="C14"/>
    </sheetView>
  </sheetViews>
  <sheetFormatPr baseColWidth="10" defaultColWidth="11.44140625" defaultRowHeight="14.4" x14ac:dyDescent="0.3"/>
  <cols>
    <col min="1" max="1" width="12.44140625" style="2" customWidth="1"/>
    <col min="2" max="2" width="37.88671875" style="2" customWidth="1"/>
    <col min="3" max="3" width="12.44140625" style="2" customWidth="1"/>
    <col min="4" max="4" width="5.44140625" style="2" bestFit="1" customWidth="1"/>
    <col min="5" max="5" width="6.5546875" style="2" customWidth="1"/>
    <col min="6" max="6" width="14.88671875" style="2" customWidth="1"/>
    <col min="7" max="7" width="37.88671875" style="51" customWidth="1"/>
    <col min="8" max="8" width="6.109375" style="2" customWidth="1"/>
    <col min="9" max="9" width="5.44140625" style="2" customWidth="1"/>
    <col min="10" max="10" width="6.5546875" style="2" customWidth="1"/>
    <col min="11" max="11" width="37.88671875" style="51" customWidth="1"/>
    <col min="12" max="12" width="7.44140625" style="2" customWidth="1"/>
    <col min="13" max="13" width="5.44140625" style="2" customWidth="1"/>
    <col min="14" max="14" width="6.5546875" style="2" customWidth="1"/>
    <col min="15" max="15" width="37.88671875" style="51" customWidth="1"/>
    <col min="16" max="16" width="4.6640625" style="2" customWidth="1"/>
    <col min="17" max="17" width="5.44140625" style="2" customWidth="1"/>
    <col min="18" max="18" width="6.5546875" style="2" customWidth="1"/>
    <col min="19" max="19" width="37.88671875" style="51" customWidth="1"/>
    <col min="20" max="20" width="4.6640625" style="2" customWidth="1"/>
    <col min="21" max="21" width="5.44140625" style="2" customWidth="1"/>
    <col min="22" max="22" width="6.5546875" style="2" customWidth="1"/>
    <col min="23" max="23" width="37.88671875" style="51" customWidth="1"/>
    <col min="24" max="24" width="16.33203125" style="2" customWidth="1"/>
    <col min="25" max="26" width="12.44140625" style="2" customWidth="1"/>
    <col min="27" max="27" width="38" style="51" customWidth="1"/>
    <col min="28" max="30" width="12.44140625" style="2" customWidth="1"/>
    <col min="31" max="31" width="38" style="51" customWidth="1"/>
    <col min="32" max="34" width="12.44140625" style="2" customWidth="1"/>
    <col min="35" max="35" width="38" style="51" customWidth="1"/>
    <col min="36" max="38" width="12.44140625" style="2" customWidth="1"/>
    <col min="39" max="39" width="37.88671875" style="51" customWidth="1"/>
    <col min="40" max="42" width="12.44140625" style="2" customWidth="1"/>
    <col min="43" max="43" width="37.88671875" style="51" customWidth="1"/>
    <col min="44" max="46" width="12.44140625" style="2" customWidth="1"/>
    <col min="47" max="702" width="11.44140625" style="2" customWidth="1"/>
  </cols>
  <sheetData>
    <row r="1" spans="1:49" x14ac:dyDescent="0.3">
      <c r="A1" s="96" t="str">
        <f ca="1">INDIRECT("Parametre!E25")</f>
        <v>English</v>
      </c>
      <c r="B1" s="97"/>
      <c r="C1" s="97"/>
      <c r="D1" s="97"/>
      <c r="E1" s="97"/>
      <c r="F1" s="98"/>
      <c r="G1" s="96" t="str">
        <f ca="1">INDEX(Parametre!$E:$E,MATCH(A1,Parametre!$E$1:$E$41,0)+1)</f>
        <v>Norwegian</v>
      </c>
      <c r="H1" s="97"/>
      <c r="I1" s="97"/>
      <c r="J1" s="98"/>
      <c r="K1" s="96" t="str">
        <f ca="1">INDEX(Parametre!$E:$E,MATCH(G1,Parametre!$E$1:$E$41,0)+1)</f>
        <v>Swedish</v>
      </c>
      <c r="L1" s="97"/>
      <c r="M1" s="97"/>
      <c r="N1" s="98"/>
      <c r="O1" s="96" t="str">
        <f ca="1">INDEX(Parametre!$E:$E,MATCH(K1,Parametre!$E$1:$E$41,0)+1)</f>
        <v>Danish</v>
      </c>
      <c r="P1" s="97"/>
      <c r="Q1" s="97"/>
      <c r="R1" s="98"/>
      <c r="S1" s="96" t="str">
        <f ca="1">INDEX(Parametre!$E:$E,MATCH(O1,Parametre!$E$1:$E$41,0)+1)</f>
        <v>Finnish</v>
      </c>
      <c r="T1" s="97"/>
      <c r="U1" s="97"/>
      <c r="V1" s="98"/>
      <c r="W1" s="96" t="str">
        <f ca="1">INDEX(Parametre!$E:$E,MATCH(S1,Parametre!$E$1:$E$41,0)+1)</f>
        <v>German</v>
      </c>
      <c r="X1" s="97"/>
      <c r="Y1" s="97"/>
      <c r="Z1" s="98"/>
      <c r="AA1" s="96" t="str">
        <f ca="1">INDEX(Parametre!$E:$E,MATCH(W1,Parametre!$E$1:$E$41,0)+1)</f>
        <v>Polish</v>
      </c>
      <c r="AB1" s="97"/>
      <c r="AC1" s="97"/>
      <c r="AD1" s="98"/>
      <c r="AE1" s="96" t="str">
        <f ca="1">INDEX(Parametre!$E:$E,MATCH(AA1,Parametre!$E$1:$E$41,0)+1)</f>
        <v>Latvian</v>
      </c>
      <c r="AF1" s="97"/>
      <c r="AG1" s="97"/>
      <c r="AH1" s="98"/>
      <c r="AI1" s="96" t="str">
        <f ca="1">INDEX(Parametre!$E:$E,MATCH(AE1,Parametre!$E$1:$E$41,0)+1)</f>
        <v>Lithuanian</v>
      </c>
      <c r="AJ1" s="97"/>
      <c r="AK1" s="97"/>
      <c r="AL1" s="98"/>
      <c r="AM1" s="96" t="str">
        <f ca="1">INDEX(Parametre!$E:$E,MATCH(AI1,Parametre!$E$1:$E$41,0)+1)</f>
        <v>Russian</v>
      </c>
      <c r="AN1" s="97"/>
      <c r="AO1" s="97"/>
      <c r="AP1" s="98"/>
      <c r="AQ1" s="96" t="str">
        <f ca="1">INDEX(Parametre!$E:$E,MATCH(AM1,Parametre!$E$1:$E$41,0)+1)</f>
        <v>Punjabi</v>
      </c>
      <c r="AR1" s="97"/>
      <c r="AS1" s="97"/>
      <c r="AT1" s="98"/>
    </row>
    <row r="2" spans="1:49" x14ac:dyDescent="0.3">
      <c r="A2" s="55" t="str">
        <f>txt(48,_Lng)</f>
        <v>Article no</v>
      </c>
      <c r="B2" s="55" t="str">
        <f>txt(49,_Lng)</f>
        <v>Description</v>
      </c>
      <c r="C2" s="55" t="str">
        <f>txt(50,_Lng)</f>
        <v>Unit</v>
      </c>
      <c r="D2" s="55" t="str">
        <f>txt(51,_Lng)</f>
        <v>Price</v>
      </c>
      <c r="E2" s="55" t="str">
        <f>txt(52,_Lng)</f>
        <v>VAT %</v>
      </c>
      <c r="F2" s="56" t="str">
        <f>txt(53,_Lng)</f>
        <v>Article discount</v>
      </c>
      <c r="G2" s="57" t="str">
        <f>txt(49,_Lng)</f>
        <v>Description</v>
      </c>
      <c r="H2" s="58" t="str">
        <f>txt(50,_Lng)</f>
        <v>Unit</v>
      </c>
      <c r="I2" s="58" t="str">
        <f>txt(51,_Lng)</f>
        <v>Price</v>
      </c>
      <c r="J2" s="58" t="str">
        <f>txt(52,_Lng)</f>
        <v>VAT %</v>
      </c>
      <c r="K2" s="57" t="str">
        <f>txt(49,_Lng)</f>
        <v>Description</v>
      </c>
      <c r="L2" s="58" t="str">
        <f>txt(50,_Lng)</f>
        <v>Unit</v>
      </c>
      <c r="M2" s="58" t="str">
        <f>txt(51,_Lng)</f>
        <v>Price</v>
      </c>
      <c r="N2" s="58" t="str">
        <f>txt(52,_Lng)</f>
        <v>VAT %</v>
      </c>
      <c r="O2" s="57" t="str">
        <f>txt(49,_Lng)</f>
        <v>Description</v>
      </c>
      <c r="P2" s="58" t="str">
        <f>txt(50,_Lng)</f>
        <v>Unit</v>
      </c>
      <c r="Q2" s="58" t="str">
        <f>txt(51,_Lng)</f>
        <v>Price</v>
      </c>
      <c r="R2" s="58" t="str">
        <f>txt(52,_Lng)</f>
        <v>VAT %</v>
      </c>
      <c r="S2" s="57" t="str">
        <f>txt(49,_Lng)</f>
        <v>Description</v>
      </c>
      <c r="T2" s="58" t="str">
        <f>txt(50,_Lng)</f>
        <v>Unit</v>
      </c>
      <c r="U2" s="58" t="str">
        <f>txt(51,_Lng)</f>
        <v>Price</v>
      </c>
      <c r="V2" s="58" t="str">
        <f>txt(52,_Lng)</f>
        <v>VAT %</v>
      </c>
      <c r="W2" s="57" t="str">
        <f>txt(49,_Lng)</f>
        <v>Description</v>
      </c>
      <c r="X2" s="58" t="str">
        <f>txt(50,_Lng)</f>
        <v>Unit</v>
      </c>
      <c r="Y2" s="58" t="str">
        <f>txt(51,_Lng)</f>
        <v>Price</v>
      </c>
      <c r="Z2" s="58" t="str">
        <f>txt(52,_Lng)</f>
        <v>VAT %</v>
      </c>
      <c r="AA2" s="57" t="str">
        <f>txt(49,_Lng)</f>
        <v>Description</v>
      </c>
      <c r="AB2" s="58" t="str">
        <f>txt(50,_Lng)</f>
        <v>Unit</v>
      </c>
      <c r="AC2" s="58" t="str">
        <f>txt(51,_Lng)</f>
        <v>Price</v>
      </c>
      <c r="AD2" s="58" t="str">
        <f>txt(52,_Lng)</f>
        <v>VAT %</v>
      </c>
      <c r="AE2" s="57" t="str">
        <f>txt(49,_Lng)</f>
        <v>Description</v>
      </c>
      <c r="AF2" s="58" t="str">
        <f>txt(50,_Lng)</f>
        <v>Unit</v>
      </c>
      <c r="AG2" s="58" t="str">
        <f>txt(51,_Lng)</f>
        <v>Price</v>
      </c>
      <c r="AH2" s="58" t="str">
        <f>txt(52,_Lng)</f>
        <v>VAT %</v>
      </c>
      <c r="AI2" s="57" t="str">
        <f>txt(49,_Lng)</f>
        <v>Description</v>
      </c>
      <c r="AJ2" s="58" t="str">
        <f>txt(50,_Lng)</f>
        <v>Unit</v>
      </c>
      <c r="AK2" s="58" t="str">
        <f>txt(51,_Lng)</f>
        <v>Price</v>
      </c>
      <c r="AL2" s="58" t="str">
        <f>txt(52,_Lng)</f>
        <v>VAT %</v>
      </c>
      <c r="AM2" s="57" t="str">
        <f>txt(49,_Lng)</f>
        <v>Description</v>
      </c>
      <c r="AN2" s="58" t="str">
        <f>txt(50,_Lng)</f>
        <v>Unit</v>
      </c>
      <c r="AO2" s="58" t="str">
        <f>txt(51,_Lng)</f>
        <v>Price</v>
      </c>
      <c r="AP2" s="58" t="str">
        <f>txt(52,_Lng)</f>
        <v>VAT %</v>
      </c>
      <c r="AQ2" s="57" t="str">
        <f>txt(49,_Lng)</f>
        <v>Description</v>
      </c>
      <c r="AR2" s="58" t="str">
        <f>txt(50,_Lng)</f>
        <v>Unit</v>
      </c>
      <c r="AS2" s="58" t="str">
        <f>txt(51,_Lng)</f>
        <v>Price</v>
      </c>
      <c r="AT2" s="58" t="str">
        <f>txt(52,_Lng)</f>
        <v>VAT %</v>
      </c>
      <c r="AU2" s="1"/>
      <c r="AV2" s="1"/>
      <c r="AW2" s="1"/>
    </row>
    <row r="3" spans="1:49" x14ac:dyDescent="0.3">
      <c r="A3" s="12">
        <v>100</v>
      </c>
      <c r="B3" s="12" t="s">
        <v>9</v>
      </c>
      <c r="C3" s="12" t="s">
        <v>5969</v>
      </c>
      <c r="D3" s="12">
        <v>120</v>
      </c>
      <c r="E3" s="12">
        <v>25</v>
      </c>
      <c r="F3" s="59"/>
      <c r="G3" s="60" t="s">
        <v>9</v>
      </c>
      <c r="H3" s="12" t="s">
        <v>5952</v>
      </c>
      <c r="I3" s="12">
        <v>1200</v>
      </c>
      <c r="J3" s="12"/>
      <c r="K3" s="60" t="s">
        <v>9</v>
      </c>
      <c r="L3" s="12" t="s">
        <v>5977</v>
      </c>
      <c r="M3" s="12">
        <v>990</v>
      </c>
      <c r="N3" s="12"/>
      <c r="O3" s="60"/>
      <c r="P3" s="12"/>
      <c r="Q3" s="12"/>
      <c r="R3" s="12"/>
      <c r="S3" s="60"/>
      <c r="T3" s="12"/>
      <c r="U3" s="12"/>
      <c r="V3" s="12"/>
      <c r="W3" s="60" t="s">
        <v>9</v>
      </c>
      <c r="X3" s="12" t="s">
        <v>6367</v>
      </c>
      <c r="Y3" s="12">
        <v>110</v>
      </c>
      <c r="Z3" s="12"/>
      <c r="AA3" s="60" t="s">
        <v>9</v>
      </c>
      <c r="AB3" s="12" t="s">
        <v>6357</v>
      </c>
      <c r="AC3" s="12">
        <v>10</v>
      </c>
      <c r="AD3" s="12"/>
      <c r="AE3" s="60"/>
      <c r="AF3" s="12"/>
      <c r="AG3" s="12"/>
      <c r="AH3" s="12"/>
      <c r="AI3" s="60"/>
      <c r="AJ3" s="12"/>
      <c r="AK3" s="12"/>
      <c r="AL3" s="12"/>
      <c r="AM3" s="60" t="s">
        <v>6361</v>
      </c>
      <c r="AN3" s="12" t="s">
        <v>6362</v>
      </c>
      <c r="AO3" s="12">
        <v>11000</v>
      </c>
      <c r="AP3" s="12"/>
      <c r="AQ3" s="60" t="s">
        <v>6375</v>
      </c>
      <c r="AR3" s="12" t="s">
        <v>6378</v>
      </c>
      <c r="AS3" s="12">
        <v>11000</v>
      </c>
      <c r="AT3" s="12"/>
      <c r="AU3" s="1"/>
      <c r="AV3" s="1"/>
      <c r="AW3" s="1"/>
    </row>
    <row r="4" spans="1:49" x14ac:dyDescent="0.3">
      <c r="A4" s="12">
        <v>101</v>
      </c>
      <c r="B4" s="12" t="s">
        <v>5970</v>
      </c>
      <c r="C4" s="12" t="s">
        <v>5969</v>
      </c>
      <c r="D4" s="12">
        <v>65</v>
      </c>
      <c r="E4" s="12">
        <v>0</v>
      </c>
      <c r="F4" s="59"/>
      <c r="G4" s="60" t="s">
        <v>12</v>
      </c>
      <c r="H4" s="12" t="s">
        <v>11</v>
      </c>
      <c r="I4" s="12">
        <v>650</v>
      </c>
      <c r="J4" s="12"/>
      <c r="K4" s="60" t="s">
        <v>6356</v>
      </c>
      <c r="L4" s="12" t="s">
        <v>5977</v>
      </c>
      <c r="M4" s="12">
        <v>1100</v>
      </c>
      <c r="N4" s="12"/>
      <c r="O4" s="60"/>
      <c r="P4" s="12"/>
      <c r="Q4" s="12"/>
      <c r="R4" s="12"/>
      <c r="S4" s="60"/>
      <c r="T4" s="12"/>
      <c r="U4" s="12"/>
      <c r="V4" s="12"/>
      <c r="W4" s="60" t="s">
        <v>6368</v>
      </c>
      <c r="X4" s="12" t="s">
        <v>6369</v>
      </c>
      <c r="Y4" s="12">
        <v>65</v>
      </c>
      <c r="Z4" s="12"/>
      <c r="AA4" s="60" t="s">
        <v>6358</v>
      </c>
      <c r="AB4" s="12" t="s">
        <v>6359</v>
      </c>
      <c r="AC4" s="12">
        <v>8</v>
      </c>
      <c r="AD4" s="12"/>
      <c r="AE4" s="60"/>
      <c r="AF4" s="12"/>
      <c r="AG4" s="12"/>
      <c r="AH4" s="12"/>
      <c r="AI4" s="60"/>
      <c r="AJ4" s="12"/>
      <c r="AK4" s="12"/>
      <c r="AL4" s="12"/>
      <c r="AM4" s="60" t="s">
        <v>6363</v>
      </c>
      <c r="AN4" s="12" t="s">
        <v>6364</v>
      </c>
      <c r="AO4" s="12">
        <v>6500</v>
      </c>
      <c r="AP4" s="12"/>
      <c r="AQ4" s="60" t="s">
        <v>6376</v>
      </c>
      <c r="AR4" s="12" t="s">
        <v>6378</v>
      </c>
      <c r="AS4" s="12">
        <v>6500</v>
      </c>
      <c r="AT4" s="12"/>
      <c r="AU4" s="1"/>
      <c r="AV4" s="1"/>
      <c r="AW4" s="1"/>
    </row>
    <row r="5" spans="1:49" x14ac:dyDescent="0.3">
      <c r="A5" s="12">
        <v>102</v>
      </c>
      <c r="B5" s="12" t="s">
        <v>5971</v>
      </c>
      <c r="C5" s="12" t="s">
        <v>5969</v>
      </c>
      <c r="D5" s="12">
        <v>128</v>
      </c>
      <c r="E5" s="12">
        <v>25</v>
      </c>
      <c r="F5" s="59"/>
      <c r="G5" s="60" t="s">
        <v>18</v>
      </c>
      <c r="H5" s="12" t="s">
        <v>5952</v>
      </c>
      <c r="I5" s="12">
        <v>1280</v>
      </c>
      <c r="J5" s="12">
        <v>25</v>
      </c>
      <c r="K5" s="60" t="s">
        <v>18</v>
      </c>
      <c r="L5" s="12" t="s">
        <v>5977</v>
      </c>
      <c r="M5" s="12">
        <v>1200</v>
      </c>
      <c r="N5" s="12"/>
      <c r="O5" s="60"/>
      <c r="P5" s="12"/>
      <c r="Q5" s="12"/>
      <c r="R5" s="12"/>
      <c r="S5" s="60"/>
      <c r="T5" s="12"/>
      <c r="U5" s="12"/>
      <c r="V5" s="12"/>
      <c r="W5" s="60" t="s">
        <v>6370</v>
      </c>
      <c r="X5" s="12" t="s">
        <v>6367</v>
      </c>
      <c r="Y5" s="12">
        <v>130</v>
      </c>
      <c r="Z5" s="12"/>
      <c r="AA5" s="60" t="s">
        <v>6360</v>
      </c>
      <c r="AB5" s="12" t="s">
        <v>6357</v>
      </c>
      <c r="AC5" s="12">
        <v>10</v>
      </c>
      <c r="AD5" s="12"/>
      <c r="AE5" s="60"/>
      <c r="AF5" s="12"/>
      <c r="AG5" s="12"/>
      <c r="AH5" s="12"/>
      <c r="AI5" s="60"/>
      <c r="AJ5" s="12"/>
      <c r="AK5" s="12"/>
      <c r="AL5" s="12"/>
      <c r="AM5" s="60" t="s">
        <v>6365</v>
      </c>
      <c r="AN5" s="12" t="s">
        <v>6362</v>
      </c>
      <c r="AO5" s="12">
        <v>13000</v>
      </c>
      <c r="AP5" s="12"/>
      <c r="AQ5" s="60" t="s">
        <v>6377</v>
      </c>
      <c r="AR5" s="12" t="s">
        <v>6378</v>
      </c>
      <c r="AS5" s="12">
        <v>13000</v>
      </c>
      <c r="AT5" s="12"/>
      <c r="AU5" s="1"/>
      <c r="AV5" s="1"/>
      <c r="AW5" s="1"/>
    </row>
    <row r="6" spans="1:49" x14ac:dyDescent="0.3">
      <c r="A6" s="12">
        <v>103</v>
      </c>
      <c r="B6" s="12" t="s">
        <v>6554</v>
      </c>
      <c r="C6" s="12"/>
      <c r="D6" s="12">
        <v>1</v>
      </c>
      <c r="E6" s="12"/>
      <c r="F6" s="59"/>
      <c r="G6" s="60" t="s">
        <v>6555</v>
      </c>
      <c r="H6" s="12" t="s">
        <v>6556</v>
      </c>
      <c r="I6" s="12">
        <v>25</v>
      </c>
      <c r="J6" s="12"/>
      <c r="K6" s="60"/>
      <c r="L6" s="12"/>
      <c r="M6" s="12"/>
      <c r="N6" s="12"/>
      <c r="O6" s="60"/>
      <c r="P6" s="12"/>
      <c r="Q6" s="12"/>
      <c r="R6" s="12"/>
      <c r="S6" s="60"/>
      <c r="T6" s="12"/>
      <c r="U6" s="12"/>
      <c r="V6" s="12"/>
      <c r="W6" s="60" t="s">
        <v>6560</v>
      </c>
      <c r="X6" s="12"/>
      <c r="Y6" s="12">
        <v>1</v>
      </c>
      <c r="Z6" s="12"/>
      <c r="AA6" s="60"/>
      <c r="AB6" s="12"/>
      <c r="AC6" s="12"/>
      <c r="AD6" s="12"/>
      <c r="AE6" s="60"/>
      <c r="AF6" s="12"/>
      <c r="AG6" s="12"/>
      <c r="AH6" s="12"/>
      <c r="AI6" s="60"/>
      <c r="AJ6" s="12"/>
      <c r="AK6" s="12"/>
      <c r="AL6" s="12"/>
      <c r="AM6" s="60" t="s">
        <v>6559</v>
      </c>
      <c r="AN6" s="12"/>
      <c r="AO6" s="12">
        <v>10</v>
      </c>
      <c r="AP6" s="12"/>
      <c r="AQ6" s="60"/>
      <c r="AR6" s="12"/>
      <c r="AS6" s="12"/>
      <c r="AT6" s="12"/>
      <c r="AU6" s="1"/>
      <c r="AV6" s="1"/>
      <c r="AW6" s="1"/>
    </row>
    <row r="7" spans="1:49" x14ac:dyDescent="0.3">
      <c r="A7" s="12"/>
      <c r="B7" s="12"/>
      <c r="C7" s="12"/>
      <c r="D7" s="12"/>
      <c r="E7" s="12"/>
      <c r="F7" s="59"/>
      <c r="G7" s="60"/>
      <c r="H7" s="12"/>
      <c r="I7" s="12"/>
      <c r="J7" s="12"/>
      <c r="K7" s="60"/>
      <c r="L7" s="12"/>
      <c r="M7" s="12"/>
      <c r="N7" s="12"/>
      <c r="O7" s="60"/>
      <c r="P7" s="12"/>
      <c r="Q7" s="12"/>
      <c r="R7" s="12"/>
      <c r="S7" s="60"/>
      <c r="T7" s="12"/>
      <c r="U7" s="12"/>
      <c r="V7" s="12"/>
      <c r="W7" s="60"/>
      <c r="X7" s="12"/>
      <c r="Y7" s="12"/>
      <c r="Z7" s="12"/>
      <c r="AA7" s="60"/>
      <c r="AB7" s="12"/>
      <c r="AC7" s="12"/>
      <c r="AD7" s="12"/>
      <c r="AE7" s="60"/>
      <c r="AF7" s="12"/>
      <c r="AG7" s="12"/>
      <c r="AH7" s="12"/>
      <c r="AI7" s="60"/>
      <c r="AJ7" s="12"/>
      <c r="AK7" s="12"/>
      <c r="AL7" s="12"/>
      <c r="AM7" s="60"/>
      <c r="AN7" s="12"/>
      <c r="AO7" s="12"/>
      <c r="AP7" s="12"/>
      <c r="AQ7" s="60"/>
      <c r="AR7" s="12"/>
      <c r="AS7" s="12"/>
      <c r="AT7" s="12"/>
      <c r="AU7" s="1"/>
      <c r="AV7" s="1"/>
      <c r="AW7" s="1"/>
    </row>
    <row r="8" spans="1:49" x14ac:dyDescent="0.3">
      <c r="A8" s="12"/>
      <c r="B8" s="12"/>
      <c r="C8" s="12"/>
      <c r="D8" s="12"/>
      <c r="E8" s="12"/>
      <c r="F8" s="59"/>
      <c r="G8" s="60"/>
      <c r="H8" s="12"/>
      <c r="I8" s="12"/>
      <c r="J8" s="12"/>
      <c r="K8" s="60"/>
      <c r="L8" s="12"/>
      <c r="M8" s="12"/>
      <c r="N8" s="12"/>
      <c r="O8" s="60"/>
      <c r="P8" s="12"/>
      <c r="Q8" s="12"/>
      <c r="R8" s="12"/>
      <c r="S8" s="60"/>
      <c r="T8" s="12"/>
      <c r="U8" s="12"/>
      <c r="V8" s="12"/>
      <c r="W8" s="60"/>
      <c r="X8" s="12"/>
      <c r="Y8" s="12"/>
      <c r="Z8" s="12"/>
      <c r="AA8" s="60"/>
      <c r="AB8" s="12"/>
      <c r="AC8" s="12"/>
      <c r="AD8" s="12"/>
      <c r="AE8" s="60"/>
      <c r="AF8" s="12"/>
      <c r="AG8" s="12"/>
      <c r="AH8" s="12"/>
      <c r="AI8" s="60"/>
      <c r="AJ8" s="12"/>
      <c r="AK8" s="12"/>
      <c r="AL8" s="12"/>
      <c r="AM8" s="60"/>
      <c r="AN8" s="12"/>
      <c r="AO8" s="12"/>
      <c r="AP8" s="12"/>
      <c r="AQ8" s="60"/>
      <c r="AR8" s="12"/>
      <c r="AS8" s="12"/>
      <c r="AT8" s="12"/>
      <c r="AU8" s="1"/>
      <c r="AV8" s="1"/>
      <c r="AW8" s="1"/>
    </row>
    <row r="9" spans="1:49" x14ac:dyDescent="0.3">
      <c r="A9" s="12"/>
      <c r="B9" s="12"/>
      <c r="C9" s="12"/>
      <c r="D9" s="12"/>
      <c r="E9" s="12"/>
      <c r="F9" s="59"/>
      <c r="G9" s="60"/>
      <c r="H9" s="12"/>
      <c r="I9" s="12"/>
      <c r="J9" s="12"/>
      <c r="K9" s="60"/>
      <c r="L9" s="12"/>
      <c r="M9" s="12"/>
      <c r="N9" s="12"/>
      <c r="O9" s="60"/>
      <c r="P9" s="12"/>
      <c r="Q9" s="12"/>
      <c r="R9" s="12"/>
      <c r="S9" s="60"/>
      <c r="T9" s="12"/>
      <c r="U9" s="12"/>
      <c r="V9" s="12"/>
      <c r="W9" s="60"/>
      <c r="X9" s="12"/>
      <c r="Y9" s="12"/>
      <c r="Z9" s="12"/>
      <c r="AA9" s="60"/>
      <c r="AB9" s="12"/>
      <c r="AC9" s="12"/>
      <c r="AD9" s="12"/>
      <c r="AE9" s="60"/>
      <c r="AF9" s="12"/>
      <c r="AG9" s="12"/>
      <c r="AH9" s="12"/>
      <c r="AI9" s="60"/>
      <c r="AJ9" s="12"/>
      <c r="AK9" s="12"/>
      <c r="AL9" s="12"/>
      <c r="AM9" s="60"/>
      <c r="AN9" s="12"/>
      <c r="AO9" s="12"/>
      <c r="AP9" s="12"/>
      <c r="AQ9" s="60"/>
      <c r="AR9" s="12"/>
      <c r="AS9" s="12"/>
      <c r="AT9" s="12"/>
      <c r="AU9" s="1"/>
      <c r="AV9" s="1"/>
      <c r="AW9" s="1"/>
    </row>
    <row r="10" spans="1:49" x14ac:dyDescent="0.3">
      <c r="A10" s="12"/>
      <c r="B10" s="12"/>
      <c r="C10" s="12"/>
      <c r="D10" s="12"/>
      <c r="E10" s="12"/>
      <c r="F10" s="59"/>
      <c r="G10" s="60"/>
      <c r="H10" s="12"/>
      <c r="I10" s="12"/>
      <c r="J10" s="12"/>
      <c r="K10" s="60"/>
      <c r="L10" s="12"/>
      <c r="M10" s="12"/>
      <c r="N10" s="12"/>
      <c r="O10" s="60"/>
      <c r="P10" s="12"/>
      <c r="Q10" s="12"/>
      <c r="R10" s="12"/>
      <c r="S10" s="60"/>
      <c r="T10" s="12"/>
      <c r="U10" s="12"/>
      <c r="V10" s="12"/>
      <c r="W10" s="60"/>
      <c r="X10" s="12"/>
      <c r="Y10" s="12"/>
      <c r="Z10" s="12"/>
      <c r="AA10" s="60"/>
      <c r="AB10" s="12"/>
      <c r="AC10" s="12"/>
      <c r="AD10" s="12"/>
      <c r="AE10" s="60"/>
      <c r="AF10" s="12"/>
      <c r="AG10" s="12"/>
      <c r="AH10" s="12"/>
      <c r="AI10" s="60"/>
      <c r="AJ10" s="12"/>
      <c r="AK10" s="12"/>
      <c r="AL10" s="12"/>
      <c r="AM10" s="60"/>
      <c r="AN10" s="12"/>
      <c r="AO10" s="12"/>
      <c r="AP10" s="12"/>
      <c r="AQ10" s="60"/>
      <c r="AR10" s="12"/>
      <c r="AS10" s="12"/>
      <c r="AT10" s="12"/>
      <c r="AU10" s="1"/>
      <c r="AV10" s="1"/>
      <c r="AW10" s="1"/>
    </row>
    <row r="11" spans="1:49" x14ac:dyDescent="0.3">
      <c r="A11" s="12"/>
      <c r="B11" s="12"/>
      <c r="C11" s="12"/>
      <c r="D11" s="12"/>
      <c r="E11" s="12"/>
      <c r="F11" s="59"/>
      <c r="G11" s="60"/>
      <c r="H11" s="12"/>
      <c r="I11" s="12"/>
      <c r="J11" s="12"/>
      <c r="K11" s="60"/>
      <c r="L11" s="12"/>
      <c r="M11" s="12"/>
      <c r="N11" s="12"/>
      <c r="O11" s="60"/>
      <c r="P11" s="12"/>
      <c r="Q11" s="12"/>
      <c r="R11" s="12"/>
      <c r="S11" s="60"/>
      <c r="T11" s="12"/>
      <c r="U11" s="12"/>
      <c r="V11" s="12"/>
      <c r="W11" s="60"/>
      <c r="X11" s="12"/>
      <c r="Y11" s="12"/>
      <c r="Z11" s="12"/>
      <c r="AA11" s="60"/>
      <c r="AB11" s="12"/>
      <c r="AC11" s="12"/>
      <c r="AD11" s="12"/>
      <c r="AE11" s="60"/>
      <c r="AF11" s="12"/>
      <c r="AG11" s="12"/>
      <c r="AH11" s="12"/>
      <c r="AI11" s="60"/>
      <c r="AJ11" s="12"/>
      <c r="AK11" s="12"/>
      <c r="AL11" s="12"/>
      <c r="AM11" s="60"/>
      <c r="AN11" s="12"/>
      <c r="AO11" s="12"/>
      <c r="AP11" s="12"/>
      <c r="AQ11" s="60"/>
      <c r="AR11" s="12"/>
      <c r="AS11" s="12"/>
      <c r="AT11" s="12"/>
      <c r="AU11" s="1"/>
      <c r="AV11" s="1"/>
      <c r="AW11" s="1"/>
    </row>
    <row r="12" spans="1:49" x14ac:dyDescent="0.3">
      <c r="A12" s="12"/>
      <c r="B12" s="12"/>
      <c r="C12" s="12"/>
      <c r="D12" s="12"/>
      <c r="E12" s="12"/>
      <c r="F12" s="59"/>
      <c r="G12" s="60"/>
      <c r="H12" s="12"/>
      <c r="I12" s="12"/>
      <c r="J12" s="12"/>
      <c r="K12" s="60"/>
      <c r="L12" s="12"/>
      <c r="M12" s="12"/>
      <c r="N12" s="12"/>
      <c r="O12" s="60"/>
      <c r="P12" s="12"/>
      <c r="Q12" s="12"/>
      <c r="R12" s="12"/>
      <c r="S12" s="60"/>
      <c r="T12" s="12"/>
      <c r="U12" s="12"/>
      <c r="V12" s="12"/>
      <c r="W12" s="60"/>
      <c r="X12" s="12"/>
      <c r="Y12" s="12"/>
      <c r="Z12" s="12"/>
      <c r="AA12" s="60"/>
      <c r="AB12" s="12"/>
      <c r="AC12" s="12"/>
      <c r="AD12" s="12"/>
      <c r="AE12" s="60"/>
      <c r="AF12" s="12"/>
      <c r="AG12" s="12"/>
      <c r="AH12" s="12"/>
      <c r="AI12" s="60"/>
      <c r="AJ12" s="12"/>
      <c r="AK12" s="12"/>
      <c r="AL12" s="12"/>
      <c r="AM12" s="60"/>
      <c r="AN12" s="12"/>
      <c r="AO12" s="12"/>
      <c r="AP12" s="12"/>
      <c r="AQ12" s="60"/>
      <c r="AR12" s="12"/>
      <c r="AS12" s="12"/>
      <c r="AT12" s="12"/>
      <c r="AU12" s="1"/>
      <c r="AV12" s="1"/>
      <c r="AW12" s="1"/>
    </row>
    <row r="13" spans="1:49" x14ac:dyDescent="0.3">
      <c r="A13" s="12"/>
      <c r="B13" s="12"/>
      <c r="C13" s="12"/>
      <c r="D13" s="12"/>
      <c r="E13" s="12"/>
      <c r="F13" s="59"/>
      <c r="G13" s="60"/>
      <c r="H13" s="12"/>
      <c r="I13" s="12"/>
      <c r="J13" s="12"/>
      <c r="K13" s="60"/>
      <c r="L13" s="12"/>
      <c r="M13" s="12"/>
      <c r="N13" s="12"/>
      <c r="O13" s="60"/>
      <c r="P13" s="12"/>
      <c r="Q13" s="12"/>
      <c r="R13" s="12"/>
      <c r="S13" s="60"/>
      <c r="T13" s="12"/>
      <c r="U13" s="12"/>
      <c r="V13" s="12"/>
      <c r="W13" s="60"/>
      <c r="X13" s="12"/>
      <c r="Y13" s="12"/>
      <c r="Z13" s="12"/>
      <c r="AA13" s="60"/>
      <c r="AB13" s="12"/>
      <c r="AC13" s="12"/>
      <c r="AD13" s="12"/>
      <c r="AE13" s="60"/>
      <c r="AF13" s="12"/>
      <c r="AG13" s="12"/>
      <c r="AH13" s="12"/>
      <c r="AI13" s="60"/>
      <c r="AJ13" s="12"/>
      <c r="AK13" s="12"/>
      <c r="AL13" s="12"/>
      <c r="AM13" s="60"/>
      <c r="AN13" s="12"/>
      <c r="AO13" s="12"/>
      <c r="AP13" s="12"/>
      <c r="AQ13" s="60"/>
      <c r="AR13" s="12"/>
      <c r="AS13" s="12"/>
      <c r="AT13" s="12"/>
      <c r="AU13" s="1"/>
      <c r="AV13" s="1"/>
      <c r="AW13" s="1"/>
    </row>
    <row r="14" spans="1:49" x14ac:dyDescent="0.3">
      <c r="A14" s="12"/>
      <c r="B14" s="12"/>
      <c r="C14" s="12"/>
      <c r="D14" s="12"/>
      <c r="E14" s="12"/>
      <c r="F14" s="59"/>
      <c r="G14" s="60"/>
      <c r="H14" s="12"/>
      <c r="I14" s="12"/>
      <c r="J14" s="12"/>
      <c r="K14" s="60"/>
      <c r="L14" s="12"/>
      <c r="M14" s="12"/>
      <c r="N14" s="12"/>
      <c r="O14" s="60"/>
      <c r="P14" s="12"/>
      <c r="Q14" s="12"/>
      <c r="R14" s="12"/>
      <c r="S14" s="60"/>
      <c r="T14" s="12"/>
      <c r="U14" s="12"/>
      <c r="V14" s="12"/>
      <c r="W14" s="60"/>
      <c r="X14" s="12"/>
      <c r="Y14" s="12"/>
      <c r="Z14" s="12"/>
      <c r="AA14" s="60"/>
      <c r="AB14" s="12"/>
      <c r="AC14" s="12"/>
      <c r="AD14" s="12"/>
      <c r="AE14" s="60"/>
      <c r="AF14" s="12"/>
      <c r="AG14" s="12"/>
      <c r="AH14" s="12"/>
      <c r="AI14" s="60"/>
      <c r="AJ14" s="12"/>
      <c r="AK14" s="12"/>
      <c r="AL14" s="12"/>
      <c r="AM14" s="60"/>
      <c r="AN14" s="12"/>
      <c r="AO14" s="12"/>
      <c r="AP14" s="12"/>
      <c r="AQ14" s="60"/>
      <c r="AR14" s="12"/>
      <c r="AS14" s="12"/>
      <c r="AT14" s="12"/>
      <c r="AU14" s="1"/>
      <c r="AV14" s="1"/>
      <c r="AW14" s="1"/>
    </row>
    <row r="15" spans="1:49" x14ac:dyDescent="0.3">
      <c r="A15" s="12"/>
      <c r="B15" s="12"/>
      <c r="C15" s="12"/>
      <c r="D15" s="12"/>
      <c r="E15" s="12"/>
      <c r="F15" s="59"/>
      <c r="G15" s="60"/>
      <c r="H15" s="12"/>
      <c r="I15" s="12"/>
      <c r="J15" s="12"/>
      <c r="K15" s="60"/>
      <c r="L15" s="12"/>
      <c r="M15" s="12"/>
      <c r="N15" s="12"/>
      <c r="O15" s="60"/>
      <c r="P15" s="12"/>
      <c r="Q15" s="12"/>
      <c r="R15" s="12"/>
      <c r="S15" s="60"/>
      <c r="T15" s="12"/>
      <c r="U15" s="12"/>
      <c r="V15" s="12"/>
      <c r="W15" s="60"/>
      <c r="X15" s="12"/>
      <c r="Y15" s="12"/>
      <c r="Z15" s="12"/>
      <c r="AA15" s="60"/>
      <c r="AB15" s="12"/>
      <c r="AC15" s="12"/>
      <c r="AD15" s="12"/>
      <c r="AE15" s="60"/>
      <c r="AF15" s="12"/>
      <c r="AG15" s="12"/>
      <c r="AH15" s="12"/>
      <c r="AI15" s="60"/>
      <c r="AJ15" s="12"/>
      <c r="AK15" s="12"/>
      <c r="AL15" s="12"/>
      <c r="AM15" s="60"/>
      <c r="AN15" s="12"/>
      <c r="AO15" s="12"/>
      <c r="AP15" s="12"/>
      <c r="AQ15" s="60"/>
      <c r="AR15" s="12"/>
      <c r="AS15" s="12"/>
      <c r="AT15" s="12"/>
      <c r="AU15" s="1"/>
      <c r="AV15" s="1"/>
      <c r="AW15" s="1"/>
    </row>
    <row r="16" spans="1:49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:49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1:49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1:49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:49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:49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:49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1:49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1:49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1:49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:49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:49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1:49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:49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spans="1:49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spans="1:49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</row>
    <row r="311" spans="1:49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spans="1:49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1:49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spans="1:49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</row>
    <row r="315" spans="1:49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pans="1:49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</row>
    <row r="317" spans="1:49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</row>
    <row r="318" spans="1:49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pans="1:49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spans="1:49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spans="1:49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spans="1:49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</row>
    <row r="323" spans="1:49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</row>
    <row r="324" spans="1:49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</row>
    <row r="325" spans="1:49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spans="1:49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spans="1:49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</row>
    <row r="328" spans="1:49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spans="1:49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</row>
    <row r="330" spans="1:49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</row>
    <row r="331" spans="1:49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spans="1:49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</row>
    <row r="333" spans="1:49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</row>
    <row r="334" spans="1:49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</row>
    <row r="335" spans="1:49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</row>
    <row r="336" spans="1:49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</row>
    <row r="337" spans="1:49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</row>
    <row r="338" spans="1:49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</row>
    <row r="339" spans="1:49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</row>
    <row r="340" spans="1:49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</row>
    <row r="341" spans="1:49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</row>
    <row r="342" spans="1:49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</row>
    <row r="343" spans="1:49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</row>
    <row r="344" spans="1:49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</row>
    <row r="345" spans="1:49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</row>
    <row r="346" spans="1:49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</row>
    <row r="347" spans="1:49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</row>
    <row r="348" spans="1:49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</row>
    <row r="349" spans="1:49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</row>
    <row r="350" spans="1:49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</row>
    <row r="351" spans="1:49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</row>
    <row r="352" spans="1:49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</row>
    <row r="353" spans="1:49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</row>
    <row r="354" spans="1:49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</row>
    <row r="355" spans="1:49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</row>
    <row r="356" spans="1:49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</row>
    <row r="357" spans="1:49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</row>
    <row r="358" spans="1:49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</row>
    <row r="359" spans="1:49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</row>
    <row r="360" spans="1:49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</row>
    <row r="361" spans="1:49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</row>
    <row r="362" spans="1:49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</row>
    <row r="363" spans="1:49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</row>
    <row r="364" spans="1:49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</row>
    <row r="365" spans="1:49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</row>
    <row r="366" spans="1:49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</row>
    <row r="367" spans="1:49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</row>
    <row r="368" spans="1:49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</row>
    <row r="369" spans="1:49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spans="1:49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</row>
    <row r="371" spans="1:49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</row>
    <row r="372" spans="1:49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</row>
    <row r="373" spans="1:49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</row>
    <row r="374" spans="1:49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</row>
    <row r="375" spans="1:49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</row>
    <row r="376" spans="1:49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</row>
    <row r="377" spans="1:49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</row>
    <row r="378" spans="1:49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</row>
    <row r="379" spans="1:49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</row>
    <row r="380" spans="1:49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</row>
    <row r="381" spans="1:49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</row>
    <row r="382" spans="1:49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</row>
    <row r="383" spans="1:49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</row>
    <row r="384" spans="1:49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</row>
    <row r="385" spans="1:49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</row>
    <row r="386" spans="1:49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</row>
    <row r="387" spans="1:49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</row>
    <row r="388" spans="1:49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</row>
    <row r="389" spans="1:49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</row>
    <row r="390" spans="1:49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</row>
    <row r="391" spans="1:49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</row>
    <row r="392" spans="1:49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</row>
    <row r="393" spans="1:49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</row>
    <row r="394" spans="1:49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</row>
    <row r="395" spans="1:49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</row>
    <row r="396" spans="1:49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</row>
    <row r="397" spans="1:49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</row>
    <row r="398" spans="1:49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</row>
    <row r="399" spans="1:49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</row>
    <row r="400" spans="1:49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</row>
    <row r="401" spans="1:49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</row>
    <row r="402" spans="1:49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</row>
    <row r="403" spans="1:49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</row>
    <row r="404" spans="1:49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</row>
    <row r="405" spans="1:49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</row>
    <row r="406" spans="1:49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</row>
    <row r="407" spans="1:49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</row>
    <row r="408" spans="1:49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</row>
    <row r="409" spans="1:49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</row>
    <row r="410" spans="1:49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</row>
    <row r="411" spans="1:49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</row>
    <row r="412" spans="1:49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</row>
    <row r="413" spans="1:49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</row>
    <row r="414" spans="1:49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</row>
    <row r="415" spans="1:49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</row>
    <row r="416" spans="1:49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</row>
    <row r="417" spans="1:49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</row>
    <row r="418" spans="1:49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</row>
    <row r="419" spans="1:49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</row>
    <row r="420" spans="1:49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</row>
    <row r="421" spans="1:49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</row>
    <row r="422" spans="1:49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</row>
    <row r="423" spans="1:49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</row>
    <row r="424" spans="1:49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</row>
    <row r="425" spans="1:49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</row>
    <row r="426" spans="1:49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</row>
    <row r="427" spans="1:49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</row>
    <row r="428" spans="1:49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</row>
    <row r="429" spans="1:49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</row>
    <row r="430" spans="1:49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</row>
    <row r="431" spans="1:49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</row>
    <row r="432" spans="1:49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</row>
    <row r="433" spans="1:49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</row>
    <row r="434" spans="1:49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</row>
    <row r="435" spans="1:49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</row>
    <row r="436" spans="1:49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</row>
    <row r="437" spans="1:49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</row>
    <row r="438" spans="1:49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</row>
    <row r="439" spans="1:49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</row>
    <row r="440" spans="1:49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</row>
    <row r="441" spans="1:49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</row>
    <row r="442" spans="1:49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</row>
    <row r="443" spans="1:49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</row>
    <row r="444" spans="1:49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</row>
    <row r="445" spans="1:49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</row>
    <row r="446" spans="1:49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</row>
    <row r="447" spans="1:49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</row>
    <row r="448" spans="1:49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</row>
    <row r="449" spans="1:49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</row>
    <row r="450" spans="1:49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</row>
    <row r="451" spans="1:49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</row>
    <row r="452" spans="1:49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</row>
    <row r="453" spans="1:49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</row>
    <row r="454" spans="1:49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</row>
    <row r="455" spans="1:49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</row>
    <row r="456" spans="1:49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</row>
    <row r="457" spans="1:49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</row>
    <row r="458" spans="1:49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</row>
    <row r="459" spans="1:49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</row>
    <row r="460" spans="1:49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</row>
    <row r="461" spans="1:49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</row>
    <row r="462" spans="1:49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</row>
    <row r="463" spans="1:49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</row>
    <row r="464" spans="1:49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</row>
    <row r="465" spans="1:49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</row>
    <row r="466" spans="1:49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</row>
    <row r="467" spans="1:49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</row>
    <row r="468" spans="1:49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</row>
    <row r="469" spans="1:49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</row>
    <row r="470" spans="1:49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</row>
    <row r="471" spans="1:49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</row>
    <row r="472" spans="1:49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</row>
    <row r="473" spans="1:49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</row>
    <row r="474" spans="1:49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</row>
    <row r="475" spans="1:49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</row>
    <row r="476" spans="1:49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</row>
    <row r="477" spans="1:49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</row>
    <row r="478" spans="1:49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</row>
    <row r="479" spans="1:49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</row>
    <row r="480" spans="1:49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</row>
    <row r="481" spans="1:49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</row>
    <row r="482" spans="1:49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</row>
    <row r="483" spans="1:49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</row>
    <row r="484" spans="1:49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</row>
    <row r="485" spans="1:49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</row>
    <row r="486" spans="1:49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</row>
    <row r="487" spans="1:49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</row>
    <row r="488" spans="1:49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</row>
    <row r="489" spans="1:49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</row>
    <row r="490" spans="1:49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</row>
    <row r="491" spans="1:49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</row>
    <row r="492" spans="1:49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</row>
    <row r="493" spans="1:49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</row>
    <row r="494" spans="1:49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</row>
    <row r="495" spans="1:49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</row>
    <row r="496" spans="1:49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</row>
    <row r="497" spans="1:49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</row>
    <row r="498" spans="1:49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</row>
    <row r="499" spans="1:49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</row>
    <row r="500" spans="1:49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</row>
    <row r="501" spans="1:49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</row>
    <row r="502" spans="1:49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</row>
    <row r="503" spans="1:49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</row>
    <row r="504" spans="1:49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</row>
    <row r="505" spans="1:49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</row>
    <row r="506" spans="1:49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</row>
    <row r="507" spans="1:49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</row>
    <row r="508" spans="1:49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</row>
    <row r="509" spans="1:49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</row>
    <row r="510" spans="1:49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</row>
    <row r="511" spans="1:49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</row>
    <row r="512" spans="1:49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</row>
    <row r="513" spans="1:49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</row>
    <row r="514" spans="1:49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</row>
    <row r="515" spans="1:49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</row>
    <row r="516" spans="1:49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</row>
    <row r="517" spans="1:49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</row>
    <row r="518" spans="1:49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</row>
    <row r="519" spans="1:49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</row>
    <row r="520" spans="1:49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</row>
    <row r="521" spans="1:49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</row>
    <row r="522" spans="1:49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</row>
    <row r="523" spans="1:49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</row>
    <row r="524" spans="1:49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</row>
    <row r="525" spans="1:49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</row>
    <row r="526" spans="1:49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</row>
    <row r="527" spans="1:49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</row>
    <row r="528" spans="1:49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</row>
    <row r="529" spans="1:49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</row>
    <row r="530" spans="1:49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</row>
    <row r="531" spans="1:49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</row>
    <row r="532" spans="1:49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</row>
    <row r="533" spans="1:49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</row>
    <row r="534" spans="1:49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</row>
    <row r="535" spans="1:49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</row>
    <row r="536" spans="1:49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</row>
    <row r="537" spans="1:49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</row>
    <row r="538" spans="1:49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</row>
    <row r="539" spans="1:49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</row>
    <row r="540" spans="1:49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</row>
    <row r="541" spans="1:49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</row>
    <row r="542" spans="1:49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</row>
    <row r="543" spans="1:49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</row>
    <row r="544" spans="1:49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</row>
    <row r="545" spans="1:49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</row>
    <row r="546" spans="1:49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</row>
    <row r="547" spans="1:49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</row>
    <row r="548" spans="1:49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</row>
    <row r="549" spans="1:49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</row>
    <row r="550" spans="1:49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</row>
    <row r="551" spans="1:49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</row>
    <row r="552" spans="1:49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</row>
    <row r="553" spans="1:49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</row>
    <row r="554" spans="1:49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</row>
    <row r="555" spans="1:49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</row>
    <row r="556" spans="1:49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</row>
    <row r="557" spans="1:49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</row>
    <row r="558" spans="1:49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</row>
    <row r="559" spans="1:49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</row>
    <row r="560" spans="1:49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</row>
    <row r="561" spans="1:49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</row>
    <row r="562" spans="1:49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</row>
    <row r="563" spans="1:49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</row>
    <row r="564" spans="1:49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</row>
    <row r="565" spans="1:49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</row>
    <row r="566" spans="1:49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</row>
    <row r="567" spans="1:49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</row>
    <row r="568" spans="1:49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</row>
    <row r="569" spans="1:49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</row>
    <row r="570" spans="1:49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</row>
    <row r="571" spans="1:49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</row>
    <row r="572" spans="1:49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</row>
    <row r="573" spans="1:49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</row>
    <row r="574" spans="1:49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</row>
    <row r="575" spans="1:49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</row>
    <row r="576" spans="1:49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</row>
    <row r="577" spans="1:49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</row>
    <row r="578" spans="1:49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</row>
    <row r="579" spans="1:49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</row>
    <row r="580" spans="1:49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</row>
    <row r="581" spans="1:49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</row>
    <row r="582" spans="1:49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</row>
    <row r="583" spans="1:49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</row>
    <row r="584" spans="1:49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</row>
    <row r="585" spans="1:49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</row>
    <row r="586" spans="1:49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</row>
    <row r="587" spans="1:49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</row>
    <row r="588" spans="1:49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</row>
    <row r="589" spans="1:49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</row>
    <row r="590" spans="1:49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</row>
    <row r="591" spans="1:49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</row>
    <row r="592" spans="1:49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</row>
    <row r="593" spans="1:49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</row>
    <row r="594" spans="1:49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</row>
    <row r="595" spans="1:49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</row>
    <row r="596" spans="1:49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</row>
    <row r="597" spans="1:49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</row>
    <row r="598" spans="1:49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</row>
    <row r="599" spans="1:49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</row>
    <row r="600" spans="1:49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</row>
    <row r="601" spans="1:49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</row>
    <row r="602" spans="1:49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</row>
    <row r="603" spans="1:49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</row>
    <row r="604" spans="1:49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</row>
    <row r="605" spans="1:49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</row>
    <row r="606" spans="1:49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</row>
    <row r="607" spans="1:49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</row>
    <row r="608" spans="1:49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</row>
    <row r="609" spans="1:49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</row>
    <row r="610" spans="1:49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</row>
    <row r="611" spans="1:49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</row>
    <row r="612" spans="1:49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</row>
    <row r="613" spans="1:49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</row>
    <row r="614" spans="1:49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</row>
    <row r="615" spans="1:49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</row>
    <row r="616" spans="1:49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</row>
    <row r="617" spans="1:49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</row>
    <row r="618" spans="1:49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</row>
    <row r="619" spans="1:49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</row>
    <row r="620" spans="1:49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</row>
    <row r="621" spans="1:49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</row>
    <row r="622" spans="1:49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</row>
    <row r="623" spans="1:49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</row>
    <row r="624" spans="1:49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</row>
    <row r="625" spans="1:49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</row>
    <row r="626" spans="1:49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</row>
    <row r="627" spans="1:49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</row>
    <row r="628" spans="1:49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</row>
    <row r="629" spans="1:49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</row>
    <row r="630" spans="1:49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</row>
    <row r="631" spans="1:49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</row>
    <row r="632" spans="1:49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</row>
    <row r="633" spans="1:49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</row>
    <row r="634" spans="1:49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</row>
    <row r="635" spans="1:49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</row>
    <row r="636" spans="1:49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</row>
    <row r="637" spans="1:49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</row>
    <row r="638" spans="1:49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</row>
    <row r="639" spans="1:49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</row>
    <row r="640" spans="1:49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</row>
    <row r="641" spans="1:49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</row>
    <row r="642" spans="1:49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</row>
    <row r="643" spans="1:49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</row>
    <row r="644" spans="1:49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</row>
    <row r="645" spans="1:49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</row>
    <row r="646" spans="1:49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</row>
    <row r="647" spans="1:49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</row>
    <row r="648" spans="1:49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</row>
    <row r="649" spans="1:49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</row>
    <row r="650" spans="1:49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</row>
    <row r="651" spans="1:49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</row>
    <row r="652" spans="1:49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</row>
    <row r="653" spans="1:49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</row>
    <row r="654" spans="1:49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</row>
    <row r="655" spans="1:49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</row>
    <row r="656" spans="1:49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</row>
    <row r="657" spans="1:49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</row>
    <row r="658" spans="1:49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</row>
    <row r="659" spans="1:49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</row>
    <row r="660" spans="1:49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</row>
    <row r="661" spans="1:49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</row>
    <row r="662" spans="1:49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</row>
    <row r="663" spans="1:49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</row>
    <row r="664" spans="1:49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</row>
    <row r="665" spans="1:49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</row>
    <row r="666" spans="1:49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</row>
    <row r="667" spans="1:49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</row>
    <row r="668" spans="1:49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</row>
    <row r="669" spans="1:49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</row>
    <row r="670" spans="1:49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</row>
    <row r="671" spans="1:49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</row>
    <row r="672" spans="1:49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</row>
    <row r="673" spans="1:49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</row>
    <row r="674" spans="1:49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</row>
    <row r="675" spans="1:49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</row>
    <row r="676" spans="1:49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</row>
    <row r="677" spans="1:49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</row>
    <row r="678" spans="1:49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</row>
    <row r="679" spans="1:49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</row>
    <row r="680" spans="1:49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</row>
    <row r="681" spans="1:49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</row>
    <row r="682" spans="1:49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</row>
    <row r="683" spans="1:49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</row>
    <row r="684" spans="1:49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</row>
    <row r="685" spans="1:49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</row>
    <row r="686" spans="1:49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</row>
    <row r="687" spans="1:49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</row>
    <row r="688" spans="1:49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</row>
    <row r="689" spans="1:49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</row>
    <row r="690" spans="1:49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</row>
    <row r="691" spans="1:49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</row>
    <row r="692" spans="1:49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</row>
    <row r="693" spans="1:49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</row>
    <row r="694" spans="1:49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</row>
    <row r="695" spans="1:49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</row>
    <row r="696" spans="1:49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</row>
    <row r="697" spans="1:49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</row>
    <row r="698" spans="1:49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</row>
    <row r="699" spans="1:49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</row>
    <row r="700" spans="1:49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</row>
    <row r="701" spans="1:49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</row>
    <row r="702" spans="1:49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</row>
    <row r="703" spans="1:49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</row>
    <row r="704" spans="1:49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</row>
    <row r="705" spans="1:49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</row>
    <row r="706" spans="1:49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</row>
    <row r="707" spans="1:49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</row>
    <row r="708" spans="1:49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</row>
    <row r="709" spans="1:49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</row>
    <row r="710" spans="1:49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</row>
    <row r="711" spans="1:49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</row>
    <row r="712" spans="1:49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</row>
    <row r="713" spans="1:49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</row>
    <row r="714" spans="1:49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</row>
    <row r="715" spans="1:49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</row>
    <row r="716" spans="1:49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</row>
    <row r="717" spans="1:49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</row>
    <row r="718" spans="1:49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</row>
    <row r="719" spans="1:49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</row>
    <row r="720" spans="1:49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</row>
    <row r="721" spans="1:49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</row>
    <row r="722" spans="1:49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</row>
    <row r="723" spans="1:49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</row>
    <row r="724" spans="1:49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</row>
    <row r="725" spans="1:49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</row>
    <row r="726" spans="1:49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</row>
    <row r="727" spans="1:49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</row>
    <row r="728" spans="1:49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</row>
    <row r="729" spans="1:49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</row>
    <row r="730" spans="1:49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</row>
    <row r="731" spans="1:49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</row>
    <row r="732" spans="1:49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</row>
    <row r="733" spans="1:49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</row>
    <row r="734" spans="1:49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</row>
    <row r="735" spans="1:49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</row>
    <row r="736" spans="1:49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</row>
    <row r="737" spans="1:49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</row>
    <row r="738" spans="1:49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</row>
    <row r="739" spans="1:49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</row>
    <row r="740" spans="1:49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</row>
    <row r="741" spans="1:49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</row>
    <row r="742" spans="1:49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</row>
    <row r="743" spans="1:49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</row>
    <row r="744" spans="1:49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</row>
    <row r="745" spans="1:49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</row>
    <row r="746" spans="1:49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</row>
    <row r="747" spans="1:49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</row>
    <row r="748" spans="1:49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</row>
    <row r="749" spans="1:49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</row>
    <row r="750" spans="1:49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</row>
    <row r="751" spans="1:49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</row>
    <row r="752" spans="1:49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</row>
    <row r="753" spans="1:49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</row>
    <row r="754" spans="1:49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</row>
    <row r="755" spans="1:49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</row>
    <row r="756" spans="1:49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</row>
    <row r="757" spans="1:49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</row>
    <row r="758" spans="1:49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</row>
    <row r="759" spans="1:49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</row>
    <row r="760" spans="1:49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</row>
    <row r="761" spans="1:49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</row>
    <row r="762" spans="1:49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</row>
    <row r="763" spans="1:49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</row>
    <row r="764" spans="1:49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</row>
    <row r="765" spans="1:49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</row>
    <row r="766" spans="1:49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</row>
    <row r="767" spans="1:49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</row>
    <row r="768" spans="1:49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</row>
    <row r="769" spans="1:49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</row>
    <row r="770" spans="1:49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</row>
    <row r="771" spans="1:49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</row>
    <row r="772" spans="1:49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</row>
    <row r="773" spans="1:49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</row>
    <row r="774" spans="1:49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</row>
    <row r="775" spans="1:49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</row>
    <row r="776" spans="1:49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</row>
    <row r="777" spans="1:49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</row>
    <row r="778" spans="1:49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</row>
    <row r="779" spans="1:49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</row>
    <row r="780" spans="1:49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</row>
    <row r="781" spans="1:49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</row>
    <row r="782" spans="1:49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</row>
    <row r="783" spans="1:49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</row>
    <row r="784" spans="1:49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</row>
    <row r="785" spans="1:49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</row>
    <row r="786" spans="1:49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</row>
    <row r="787" spans="1:49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</row>
    <row r="788" spans="1:49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</row>
    <row r="789" spans="1:49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</row>
    <row r="790" spans="1:49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</row>
    <row r="791" spans="1:49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</row>
    <row r="792" spans="1:49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</row>
    <row r="793" spans="1:49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</row>
    <row r="794" spans="1:49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</row>
    <row r="795" spans="1:49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</row>
    <row r="796" spans="1:49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</row>
    <row r="797" spans="1:49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</row>
    <row r="798" spans="1:49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</row>
    <row r="799" spans="1:49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</row>
    <row r="800" spans="1:49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</row>
    <row r="801" spans="1:49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</row>
    <row r="802" spans="1:49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</row>
    <row r="803" spans="1:49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</row>
    <row r="804" spans="1:49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</row>
    <row r="805" spans="1:49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</row>
    <row r="806" spans="1:49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</row>
    <row r="807" spans="1:49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</row>
    <row r="808" spans="1:49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</row>
    <row r="809" spans="1:49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</row>
    <row r="810" spans="1:49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</row>
    <row r="811" spans="1:49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</row>
    <row r="812" spans="1:49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</row>
    <row r="813" spans="1:49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</row>
    <row r="814" spans="1:49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</row>
    <row r="815" spans="1:49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</row>
    <row r="816" spans="1:49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</row>
    <row r="817" spans="1:49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</row>
    <row r="818" spans="1:49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</row>
    <row r="819" spans="1:49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</row>
    <row r="820" spans="1:49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</row>
    <row r="821" spans="1:49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</row>
    <row r="822" spans="1:49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</row>
    <row r="823" spans="1:49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</row>
    <row r="824" spans="1:49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</row>
    <row r="825" spans="1:49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</row>
    <row r="826" spans="1:49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</row>
    <row r="827" spans="1:49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</row>
    <row r="828" spans="1:49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</row>
    <row r="829" spans="1:49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</row>
    <row r="830" spans="1:49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</row>
    <row r="831" spans="1:49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</row>
    <row r="832" spans="1:49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</row>
    <row r="833" spans="1:49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</row>
    <row r="834" spans="1:49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</row>
    <row r="835" spans="1:49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</row>
    <row r="836" spans="1:49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</row>
    <row r="837" spans="1:49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</row>
    <row r="838" spans="1:49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</row>
    <row r="839" spans="1:49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</row>
    <row r="840" spans="1:49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</row>
    <row r="841" spans="1:49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</row>
    <row r="842" spans="1:49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</row>
    <row r="843" spans="1:49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</row>
    <row r="844" spans="1:49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</row>
    <row r="845" spans="1:49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</row>
    <row r="846" spans="1:49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</row>
    <row r="847" spans="1:49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</row>
    <row r="848" spans="1:49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</row>
    <row r="849" spans="1:49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</row>
    <row r="850" spans="1:49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</row>
    <row r="851" spans="1:49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</row>
    <row r="852" spans="1:49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</row>
    <row r="853" spans="1:49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</row>
    <row r="854" spans="1:49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</row>
    <row r="855" spans="1:49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</row>
    <row r="856" spans="1:49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</row>
    <row r="857" spans="1:49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</row>
    <row r="858" spans="1:49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</row>
    <row r="859" spans="1:49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</row>
    <row r="860" spans="1:49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</row>
    <row r="861" spans="1:49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</row>
    <row r="862" spans="1:49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</row>
    <row r="863" spans="1:49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</row>
    <row r="864" spans="1:49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</row>
    <row r="865" spans="1:49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</row>
    <row r="866" spans="1:49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</row>
    <row r="867" spans="1:49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</row>
    <row r="868" spans="1:49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</row>
    <row r="869" spans="1:49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</row>
    <row r="870" spans="1:49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</row>
    <row r="871" spans="1:49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</row>
    <row r="872" spans="1:49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</row>
    <row r="873" spans="1:49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</row>
    <row r="874" spans="1:49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</row>
    <row r="875" spans="1:49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</row>
    <row r="876" spans="1:49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</row>
    <row r="877" spans="1:49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</row>
    <row r="878" spans="1:49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</row>
    <row r="879" spans="1:49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</row>
    <row r="880" spans="1:49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</row>
    <row r="881" spans="1:49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</row>
    <row r="882" spans="1:49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</row>
    <row r="883" spans="1:49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</row>
    <row r="884" spans="1:49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</row>
    <row r="885" spans="1:49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</row>
    <row r="886" spans="1:49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</row>
    <row r="887" spans="1:49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</row>
    <row r="888" spans="1:49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</row>
    <row r="889" spans="1:49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</row>
    <row r="890" spans="1:49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</row>
    <row r="891" spans="1:49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</row>
    <row r="892" spans="1:49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</row>
    <row r="893" spans="1:49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</row>
    <row r="894" spans="1:49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</row>
    <row r="895" spans="1:49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</row>
    <row r="896" spans="1:49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</row>
    <row r="897" spans="1:49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</row>
    <row r="898" spans="1:49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</row>
    <row r="899" spans="1:49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</row>
    <row r="900" spans="1:49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</row>
    <row r="901" spans="1:49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</row>
    <row r="902" spans="1:49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</row>
    <row r="903" spans="1:49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</row>
    <row r="904" spans="1:49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</row>
    <row r="905" spans="1:49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</row>
    <row r="906" spans="1:49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</row>
    <row r="907" spans="1:49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</row>
    <row r="908" spans="1:49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</row>
    <row r="909" spans="1:49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</row>
    <row r="910" spans="1:49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</row>
    <row r="911" spans="1:49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</row>
    <row r="912" spans="1:49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</row>
    <row r="913" spans="1:49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</row>
    <row r="914" spans="1:49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</row>
    <row r="915" spans="1:49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</row>
    <row r="916" spans="1:49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</row>
    <row r="917" spans="1:49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</row>
    <row r="918" spans="1:49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</row>
    <row r="919" spans="1:49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</row>
    <row r="920" spans="1:49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</row>
    <row r="921" spans="1:49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</row>
    <row r="922" spans="1:49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</row>
    <row r="923" spans="1:49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</row>
    <row r="924" spans="1:49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</row>
    <row r="925" spans="1:49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</row>
    <row r="926" spans="1:49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</row>
    <row r="927" spans="1:49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</row>
    <row r="928" spans="1:49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</row>
    <row r="929" spans="1:49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</row>
    <row r="930" spans="1:49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</row>
    <row r="931" spans="1:49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</row>
    <row r="932" spans="1:49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</row>
    <row r="933" spans="1:49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</row>
    <row r="934" spans="1:49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</row>
    <row r="935" spans="1:49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</row>
    <row r="936" spans="1:49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</row>
    <row r="937" spans="1:49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</row>
    <row r="938" spans="1:49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</row>
    <row r="939" spans="1:49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</row>
    <row r="940" spans="1:49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</row>
    <row r="941" spans="1:49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</row>
    <row r="942" spans="1:49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</row>
    <row r="943" spans="1:49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</row>
    <row r="944" spans="1:49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</row>
    <row r="945" spans="1:49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</row>
    <row r="946" spans="1:49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</row>
    <row r="947" spans="1:49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</row>
    <row r="948" spans="1:49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</row>
    <row r="949" spans="1:49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</row>
    <row r="950" spans="1:49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</row>
    <row r="951" spans="1:49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</row>
    <row r="952" spans="1:49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</row>
    <row r="953" spans="1:49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</row>
    <row r="954" spans="1:49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</row>
    <row r="955" spans="1:49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</row>
    <row r="956" spans="1:49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</row>
    <row r="957" spans="1:49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</row>
    <row r="958" spans="1:49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</row>
    <row r="959" spans="1:49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</row>
    <row r="960" spans="1:49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</row>
    <row r="961" spans="1:49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</row>
    <row r="962" spans="1:49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</row>
    <row r="963" spans="1:49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</row>
    <row r="964" spans="1:49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</row>
    <row r="965" spans="1:49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</row>
    <row r="966" spans="1:49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</row>
    <row r="967" spans="1:49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</row>
    <row r="968" spans="1:49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</row>
    <row r="969" spans="1:49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</row>
    <row r="970" spans="1:49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</row>
    <row r="971" spans="1:49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</row>
    <row r="972" spans="1:49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</row>
    <row r="973" spans="1:49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</row>
    <row r="974" spans="1:49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</row>
    <row r="975" spans="1:49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</row>
    <row r="976" spans="1:49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</row>
    <row r="977" spans="1:49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</row>
    <row r="978" spans="1:49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</row>
    <row r="979" spans="1:49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</row>
    <row r="980" spans="1:49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</row>
    <row r="981" spans="1:49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</row>
    <row r="982" spans="1:49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</row>
    <row r="983" spans="1:49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</row>
    <row r="984" spans="1:49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</row>
    <row r="985" spans="1:49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</row>
    <row r="986" spans="1:49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</row>
    <row r="987" spans="1:49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</row>
    <row r="988" spans="1:49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</row>
    <row r="989" spans="1:49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</row>
    <row r="990" spans="1:49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</row>
    <row r="991" spans="1:49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</row>
    <row r="992" spans="1:49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</row>
    <row r="993" spans="1:49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</row>
    <row r="994" spans="1:49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</row>
    <row r="995" spans="1:49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</row>
    <row r="996" spans="1:49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</row>
    <row r="997" spans="1:49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</row>
    <row r="998" spans="1:49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</row>
    <row r="999" spans="1:49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</row>
    <row r="1000" spans="1:49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</row>
    <row r="1001" spans="1:49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</row>
    <row r="1002" spans="1:49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</row>
    <row r="1003" spans="1:49" x14ac:dyDescent="0.3">
      <c r="G1003" s="2"/>
      <c r="K1003" s="2"/>
      <c r="O1003" s="2"/>
      <c r="S1003" s="2"/>
      <c r="W1003" s="2"/>
      <c r="AA1003" s="2"/>
      <c r="AE1003" s="2"/>
      <c r="AI1003" s="2"/>
      <c r="AM1003" s="2"/>
      <c r="AQ1003" s="2"/>
    </row>
    <row r="1004" spans="1:49" x14ac:dyDescent="0.3">
      <c r="G1004" s="2"/>
      <c r="K1004" s="2"/>
      <c r="O1004" s="2"/>
      <c r="S1004" s="2"/>
      <c r="W1004" s="2"/>
      <c r="AA1004" s="2"/>
      <c r="AE1004" s="2"/>
      <c r="AI1004" s="2"/>
      <c r="AM1004" s="2"/>
      <c r="AQ1004" s="2"/>
    </row>
    <row r="1005" spans="1:49" x14ac:dyDescent="0.3">
      <c r="G1005" s="2"/>
      <c r="K1005" s="2"/>
      <c r="O1005" s="2"/>
      <c r="S1005" s="2"/>
      <c r="W1005" s="2"/>
      <c r="AA1005" s="2"/>
      <c r="AE1005" s="2"/>
      <c r="AI1005" s="2"/>
      <c r="AM1005" s="2"/>
      <c r="AQ1005" s="2"/>
    </row>
    <row r="1006" spans="1:49" x14ac:dyDescent="0.3">
      <c r="G1006" s="2"/>
      <c r="K1006" s="2"/>
      <c r="O1006" s="2"/>
      <c r="S1006" s="2"/>
      <c r="W1006" s="2"/>
      <c r="AA1006" s="2"/>
      <c r="AE1006" s="2"/>
      <c r="AI1006" s="2"/>
      <c r="AM1006" s="2"/>
      <c r="AQ1006" s="2"/>
    </row>
    <row r="1007" spans="1:49" x14ac:dyDescent="0.3">
      <c r="G1007" s="2"/>
      <c r="K1007" s="2"/>
      <c r="O1007" s="2"/>
      <c r="S1007" s="2"/>
      <c r="W1007" s="2"/>
      <c r="AA1007" s="2"/>
      <c r="AE1007" s="2"/>
      <c r="AI1007" s="2"/>
      <c r="AM1007" s="2"/>
      <c r="AQ1007" s="2"/>
    </row>
    <row r="1008" spans="1:49" x14ac:dyDescent="0.3">
      <c r="G1008" s="2"/>
      <c r="K1008" s="2"/>
      <c r="O1008" s="2"/>
      <c r="S1008" s="2"/>
      <c r="W1008" s="2"/>
      <c r="AA1008" s="2"/>
      <c r="AE1008" s="2"/>
      <c r="AI1008" s="2"/>
      <c r="AM1008" s="2"/>
      <c r="AQ1008" s="2"/>
    </row>
    <row r="1009" spans="7:43" x14ac:dyDescent="0.3">
      <c r="G1009" s="2"/>
      <c r="K1009" s="2"/>
      <c r="O1009" s="2"/>
      <c r="S1009" s="2"/>
      <c r="W1009" s="2"/>
      <c r="AA1009" s="2"/>
      <c r="AE1009" s="2"/>
      <c r="AI1009" s="2"/>
      <c r="AM1009" s="2"/>
      <c r="AQ1009" s="2"/>
    </row>
    <row r="1010" spans="7:43" x14ac:dyDescent="0.3">
      <c r="G1010" s="2"/>
      <c r="K1010" s="2"/>
      <c r="O1010" s="2"/>
      <c r="S1010" s="2"/>
      <c r="W1010" s="2"/>
      <c r="AA1010" s="2"/>
      <c r="AE1010" s="2"/>
      <c r="AI1010" s="2"/>
      <c r="AM1010" s="2"/>
      <c r="AQ1010" s="2"/>
    </row>
    <row r="1011" spans="7:43" x14ac:dyDescent="0.3">
      <c r="G1011" s="2"/>
      <c r="K1011" s="2"/>
      <c r="O1011" s="2"/>
      <c r="S1011" s="2"/>
      <c r="W1011" s="2"/>
      <c r="AA1011" s="2"/>
      <c r="AE1011" s="2"/>
      <c r="AI1011" s="2"/>
      <c r="AM1011" s="2"/>
      <c r="AQ1011" s="2"/>
    </row>
    <row r="1012" spans="7:43" x14ac:dyDescent="0.3">
      <c r="G1012" s="2"/>
      <c r="K1012" s="2"/>
      <c r="O1012" s="2"/>
      <c r="S1012" s="2"/>
      <c r="W1012" s="2"/>
      <c r="AA1012" s="2"/>
      <c r="AE1012" s="2"/>
      <c r="AI1012" s="2"/>
      <c r="AM1012" s="2"/>
      <c r="AQ1012" s="2"/>
    </row>
    <row r="1013" spans="7:43" x14ac:dyDescent="0.3">
      <c r="G1013" s="2"/>
      <c r="K1013" s="2"/>
      <c r="O1013" s="2"/>
      <c r="S1013" s="2"/>
      <c r="W1013" s="2"/>
      <c r="AA1013" s="2"/>
      <c r="AE1013" s="2"/>
      <c r="AI1013" s="2"/>
      <c r="AM1013" s="2"/>
      <c r="AQ1013" s="2"/>
    </row>
    <row r="1014" spans="7:43" x14ac:dyDescent="0.3">
      <c r="G1014" s="2"/>
      <c r="K1014" s="2"/>
      <c r="O1014" s="2"/>
      <c r="S1014" s="2"/>
      <c r="W1014" s="2"/>
      <c r="AA1014" s="2"/>
      <c r="AE1014" s="2"/>
      <c r="AI1014" s="2"/>
      <c r="AM1014" s="2"/>
      <c r="AQ1014" s="2"/>
    </row>
    <row r="1015" spans="7:43" x14ac:dyDescent="0.3">
      <c r="G1015" s="2"/>
      <c r="K1015" s="2"/>
      <c r="O1015" s="2"/>
      <c r="S1015" s="2"/>
      <c r="W1015" s="2"/>
      <c r="AA1015" s="2"/>
      <c r="AE1015" s="2"/>
      <c r="AI1015" s="2"/>
      <c r="AM1015" s="2"/>
      <c r="AQ1015" s="2"/>
    </row>
    <row r="1016" spans="7:43" x14ac:dyDescent="0.3">
      <c r="G1016" s="2"/>
      <c r="K1016" s="2"/>
      <c r="O1016" s="2"/>
      <c r="S1016" s="2"/>
      <c r="W1016" s="2"/>
      <c r="AA1016" s="2"/>
      <c r="AE1016" s="2"/>
      <c r="AI1016" s="2"/>
      <c r="AM1016" s="2"/>
      <c r="AQ1016" s="2"/>
    </row>
    <row r="1017" spans="7:43" x14ac:dyDescent="0.3">
      <c r="G1017" s="2"/>
      <c r="K1017" s="2"/>
      <c r="O1017" s="2"/>
      <c r="S1017" s="2"/>
      <c r="W1017" s="2"/>
      <c r="AA1017" s="2"/>
      <c r="AE1017" s="2"/>
      <c r="AI1017" s="2"/>
      <c r="AM1017" s="2"/>
      <c r="AQ1017" s="2"/>
    </row>
    <row r="1018" spans="7:43" x14ac:dyDescent="0.3">
      <c r="G1018" s="2"/>
      <c r="K1018" s="2"/>
      <c r="O1018" s="2"/>
      <c r="S1018" s="2"/>
      <c r="W1018" s="2"/>
      <c r="AA1018" s="2"/>
      <c r="AE1018" s="2"/>
      <c r="AI1018" s="2"/>
      <c r="AM1018" s="2"/>
      <c r="AQ1018" s="2"/>
    </row>
    <row r="1019" spans="7:43" x14ac:dyDescent="0.3">
      <c r="G1019" s="2"/>
      <c r="K1019" s="2"/>
      <c r="O1019" s="2"/>
      <c r="S1019" s="2"/>
      <c r="W1019" s="2"/>
      <c r="AA1019" s="2"/>
      <c r="AE1019" s="2"/>
      <c r="AI1019" s="2"/>
      <c r="AM1019" s="2"/>
      <c r="AQ1019" s="2"/>
    </row>
    <row r="1020" spans="7:43" x14ac:dyDescent="0.3">
      <c r="G1020" s="2"/>
      <c r="K1020" s="2"/>
      <c r="O1020" s="2"/>
      <c r="S1020" s="2"/>
      <c r="W1020" s="2"/>
      <c r="AA1020" s="2"/>
      <c r="AE1020" s="2"/>
      <c r="AI1020" s="2"/>
      <c r="AM1020" s="2"/>
      <c r="AQ1020" s="2"/>
    </row>
    <row r="1021" spans="7:43" x14ac:dyDescent="0.3">
      <c r="G1021" s="2"/>
      <c r="K1021" s="2"/>
      <c r="O1021" s="2"/>
      <c r="S1021" s="2"/>
      <c r="W1021" s="2"/>
      <c r="AA1021" s="2"/>
      <c r="AE1021" s="2"/>
      <c r="AI1021" s="2"/>
      <c r="AM1021" s="2"/>
      <c r="AQ1021" s="2"/>
    </row>
    <row r="1022" spans="7:43" x14ac:dyDescent="0.3">
      <c r="G1022" s="2"/>
      <c r="K1022" s="2"/>
      <c r="O1022" s="2"/>
      <c r="S1022" s="2"/>
      <c r="W1022" s="2"/>
      <c r="AA1022" s="2"/>
      <c r="AE1022" s="2"/>
      <c r="AI1022" s="2"/>
      <c r="AM1022" s="2"/>
      <c r="AQ1022" s="2"/>
    </row>
    <row r="1023" spans="7:43" x14ac:dyDescent="0.3">
      <c r="G1023" s="2"/>
      <c r="K1023" s="2"/>
      <c r="O1023" s="2"/>
      <c r="S1023" s="2"/>
      <c r="W1023" s="2"/>
      <c r="AA1023" s="2"/>
      <c r="AE1023" s="2"/>
      <c r="AI1023" s="2"/>
      <c r="AM1023" s="2"/>
      <c r="AQ1023" s="2"/>
    </row>
    <row r="1024" spans="7:43" x14ac:dyDescent="0.3">
      <c r="G1024" s="2"/>
      <c r="K1024" s="2"/>
      <c r="O1024" s="2"/>
      <c r="S1024" s="2"/>
      <c r="W1024" s="2"/>
      <c r="AA1024" s="2"/>
      <c r="AE1024" s="2"/>
      <c r="AI1024" s="2"/>
      <c r="AM1024" s="2"/>
      <c r="AQ1024" s="2"/>
    </row>
    <row r="1025" spans="7:43" x14ac:dyDescent="0.3">
      <c r="G1025" s="2"/>
      <c r="K1025" s="2"/>
      <c r="O1025" s="2"/>
      <c r="S1025" s="2"/>
      <c r="W1025" s="2"/>
      <c r="AA1025" s="2"/>
      <c r="AE1025" s="2"/>
      <c r="AI1025" s="2"/>
      <c r="AM1025" s="2"/>
      <c r="AQ1025" s="2"/>
    </row>
    <row r="1026" spans="7:43" x14ac:dyDescent="0.3">
      <c r="G1026" s="2"/>
      <c r="K1026" s="2"/>
      <c r="O1026" s="2"/>
      <c r="S1026" s="2"/>
      <c r="W1026" s="2"/>
      <c r="AA1026" s="2"/>
      <c r="AE1026" s="2"/>
      <c r="AI1026" s="2"/>
      <c r="AM1026" s="2"/>
      <c r="AQ1026" s="2"/>
    </row>
    <row r="1027" spans="7:43" x14ac:dyDescent="0.3">
      <c r="G1027" s="2"/>
      <c r="K1027" s="2"/>
      <c r="O1027" s="2"/>
      <c r="S1027" s="2"/>
      <c r="W1027" s="2"/>
      <c r="AA1027" s="2"/>
      <c r="AE1027" s="2"/>
      <c r="AI1027" s="2"/>
      <c r="AM1027" s="2"/>
      <c r="AQ1027" s="2"/>
    </row>
    <row r="1028" spans="7:43" x14ac:dyDescent="0.3">
      <c r="G1028" s="2"/>
      <c r="K1028" s="2"/>
      <c r="O1028" s="2"/>
      <c r="S1028" s="2"/>
      <c r="W1028" s="2"/>
      <c r="AA1028" s="2"/>
      <c r="AE1028" s="2"/>
      <c r="AI1028" s="2"/>
      <c r="AM1028" s="2"/>
      <c r="AQ1028" s="2"/>
    </row>
    <row r="1029" spans="7:43" x14ac:dyDescent="0.3">
      <c r="G1029" s="2"/>
      <c r="K1029" s="2"/>
      <c r="O1029" s="2"/>
      <c r="S1029" s="2"/>
      <c r="W1029" s="2"/>
      <c r="AA1029" s="2"/>
      <c r="AE1029" s="2"/>
      <c r="AI1029" s="2"/>
      <c r="AM1029" s="2"/>
      <c r="AQ1029" s="2"/>
    </row>
    <row r="1030" spans="7:43" x14ac:dyDescent="0.3">
      <c r="G1030" s="2"/>
      <c r="K1030" s="2"/>
      <c r="O1030" s="2"/>
      <c r="S1030" s="2"/>
      <c r="W1030" s="2"/>
      <c r="AA1030" s="2"/>
      <c r="AE1030" s="2"/>
      <c r="AI1030" s="2"/>
      <c r="AM1030" s="2"/>
      <c r="AQ1030" s="2"/>
    </row>
    <row r="1031" spans="7:43" x14ac:dyDescent="0.3">
      <c r="G1031" s="2"/>
      <c r="K1031" s="2"/>
      <c r="O1031" s="2"/>
      <c r="S1031" s="2"/>
      <c r="W1031" s="2"/>
      <c r="AA1031" s="2"/>
      <c r="AE1031" s="2"/>
      <c r="AI1031" s="2"/>
      <c r="AM1031" s="2"/>
      <c r="AQ1031" s="2"/>
    </row>
    <row r="1032" spans="7:43" x14ac:dyDescent="0.3">
      <c r="G1032" s="2"/>
      <c r="K1032" s="2"/>
      <c r="O1032" s="2"/>
      <c r="S1032" s="2"/>
      <c r="W1032" s="2"/>
      <c r="AA1032" s="2"/>
      <c r="AE1032" s="2"/>
      <c r="AI1032" s="2"/>
      <c r="AM1032" s="2"/>
      <c r="AQ1032" s="2"/>
    </row>
    <row r="1033" spans="7:43" x14ac:dyDescent="0.3">
      <c r="G1033" s="2"/>
      <c r="K1033" s="2"/>
      <c r="O1033" s="2"/>
      <c r="S1033" s="2"/>
      <c r="W1033" s="2"/>
      <c r="AA1033" s="2"/>
      <c r="AE1033" s="2"/>
      <c r="AI1033" s="2"/>
      <c r="AM1033" s="2"/>
      <c r="AQ1033" s="2"/>
    </row>
    <row r="1034" spans="7:43" x14ac:dyDescent="0.3">
      <c r="G1034" s="2"/>
      <c r="K1034" s="2"/>
      <c r="O1034" s="2"/>
      <c r="S1034" s="2"/>
      <c r="W1034" s="2"/>
      <c r="AA1034" s="2"/>
      <c r="AE1034" s="2"/>
      <c r="AI1034" s="2"/>
      <c r="AM1034" s="2"/>
      <c r="AQ1034" s="2"/>
    </row>
    <row r="1035" spans="7:43" x14ac:dyDescent="0.3">
      <c r="G1035" s="2"/>
      <c r="K1035" s="2"/>
      <c r="O1035" s="2"/>
      <c r="S1035" s="2"/>
      <c r="W1035" s="2"/>
      <c r="AA1035" s="2"/>
      <c r="AE1035" s="2"/>
      <c r="AI1035" s="2"/>
      <c r="AM1035" s="2"/>
      <c r="AQ1035" s="2"/>
    </row>
    <row r="1036" spans="7:43" x14ac:dyDescent="0.3">
      <c r="G1036" s="2"/>
      <c r="K1036" s="2"/>
      <c r="O1036" s="2"/>
      <c r="S1036" s="2"/>
      <c r="W1036" s="2"/>
      <c r="AA1036" s="2"/>
      <c r="AE1036" s="2"/>
      <c r="AI1036" s="2"/>
      <c r="AM1036" s="2"/>
      <c r="AQ1036" s="2"/>
    </row>
    <row r="1037" spans="7:43" x14ac:dyDescent="0.3">
      <c r="G1037" s="2"/>
      <c r="K1037" s="2"/>
      <c r="O1037" s="2"/>
      <c r="S1037" s="2"/>
      <c r="W1037" s="2"/>
      <c r="AA1037" s="2"/>
      <c r="AE1037" s="2"/>
      <c r="AI1037" s="2"/>
      <c r="AM1037" s="2"/>
      <c r="AQ1037" s="2"/>
    </row>
    <row r="1038" spans="7:43" x14ac:dyDescent="0.3">
      <c r="G1038" s="2"/>
      <c r="K1038" s="2"/>
      <c r="O1038" s="2"/>
      <c r="S1038" s="2"/>
      <c r="W1038" s="2"/>
      <c r="AA1038" s="2"/>
      <c r="AE1038" s="2"/>
      <c r="AI1038" s="2"/>
      <c r="AM1038" s="2"/>
      <c r="AQ1038" s="2"/>
    </row>
    <row r="1039" spans="7:43" x14ac:dyDescent="0.3">
      <c r="G1039" s="2"/>
      <c r="K1039" s="2"/>
      <c r="O1039" s="2"/>
      <c r="S1039" s="2"/>
      <c r="W1039" s="2"/>
      <c r="AA1039" s="2"/>
      <c r="AE1039" s="2"/>
      <c r="AI1039" s="2"/>
      <c r="AM1039" s="2"/>
      <c r="AQ1039" s="2"/>
    </row>
    <row r="1040" spans="7:43" x14ac:dyDescent="0.3">
      <c r="G1040" s="2"/>
      <c r="K1040" s="2"/>
      <c r="O1040" s="2"/>
      <c r="S1040" s="2"/>
      <c r="W1040" s="2"/>
      <c r="AA1040" s="2"/>
      <c r="AE1040" s="2"/>
      <c r="AI1040" s="2"/>
      <c r="AM1040" s="2"/>
      <c r="AQ1040" s="2"/>
    </row>
    <row r="1041" spans="7:43" x14ac:dyDescent="0.3">
      <c r="G1041" s="2"/>
      <c r="K1041" s="2"/>
      <c r="O1041" s="2"/>
      <c r="S1041" s="2"/>
      <c r="W1041" s="2"/>
      <c r="AA1041" s="2"/>
      <c r="AE1041" s="2"/>
      <c r="AI1041" s="2"/>
      <c r="AM1041" s="2"/>
      <c r="AQ1041" s="2"/>
    </row>
    <row r="1042" spans="7:43" x14ac:dyDescent="0.3">
      <c r="G1042" s="2"/>
      <c r="K1042" s="2"/>
      <c r="O1042" s="2"/>
      <c r="S1042" s="2"/>
      <c r="W1042" s="2"/>
      <c r="AA1042" s="2"/>
      <c r="AE1042" s="2"/>
      <c r="AI1042" s="2"/>
      <c r="AM1042" s="2"/>
      <c r="AQ1042" s="2"/>
    </row>
    <row r="1043" spans="7:43" x14ac:dyDescent="0.3">
      <c r="G1043" s="2"/>
      <c r="K1043" s="2"/>
      <c r="O1043" s="2"/>
      <c r="S1043" s="2"/>
      <c r="W1043" s="2"/>
      <c r="AA1043" s="2"/>
      <c r="AE1043" s="2"/>
      <c r="AI1043" s="2"/>
      <c r="AM1043" s="2"/>
      <c r="AQ1043" s="2"/>
    </row>
    <row r="1044" spans="7:43" x14ac:dyDescent="0.3">
      <c r="G1044" s="2"/>
      <c r="K1044" s="2"/>
      <c r="O1044" s="2"/>
      <c r="S1044" s="2"/>
      <c r="W1044" s="2"/>
      <c r="AA1044" s="2"/>
      <c r="AE1044" s="2"/>
      <c r="AI1044" s="2"/>
      <c r="AM1044" s="2"/>
      <c r="AQ1044" s="2"/>
    </row>
    <row r="1045" spans="7:43" x14ac:dyDescent="0.3">
      <c r="G1045" s="2"/>
      <c r="K1045" s="2"/>
      <c r="O1045" s="2"/>
      <c r="S1045" s="2"/>
      <c r="W1045" s="2"/>
      <c r="AA1045" s="2"/>
      <c r="AE1045" s="2"/>
      <c r="AI1045" s="2"/>
      <c r="AM1045" s="2"/>
      <c r="AQ1045" s="2"/>
    </row>
    <row r="1046" spans="7:43" x14ac:dyDescent="0.3">
      <c r="G1046" s="2"/>
      <c r="K1046" s="2"/>
      <c r="O1046" s="2"/>
      <c r="S1046" s="2"/>
      <c r="W1046" s="2"/>
      <c r="AA1046" s="2"/>
      <c r="AE1046" s="2"/>
      <c r="AI1046" s="2"/>
      <c r="AM1046" s="2"/>
      <c r="AQ1046" s="2"/>
    </row>
    <row r="1047" spans="7:43" x14ac:dyDescent="0.3">
      <c r="G1047" s="2"/>
      <c r="K1047" s="2"/>
      <c r="O1047" s="2"/>
      <c r="S1047" s="2"/>
      <c r="W1047" s="2"/>
      <c r="AA1047" s="2"/>
      <c r="AE1047" s="2"/>
      <c r="AI1047" s="2"/>
      <c r="AM1047" s="2"/>
      <c r="AQ1047" s="2"/>
    </row>
    <row r="1048" spans="7:43" x14ac:dyDescent="0.3">
      <c r="G1048" s="2"/>
      <c r="K1048" s="2"/>
      <c r="O1048" s="2"/>
      <c r="S1048" s="2"/>
      <c r="W1048" s="2"/>
      <c r="AA1048" s="2"/>
      <c r="AE1048" s="2"/>
      <c r="AI1048" s="2"/>
      <c r="AM1048" s="2"/>
      <c r="AQ1048" s="2"/>
    </row>
    <row r="1049" spans="7:43" x14ac:dyDescent="0.3">
      <c r="G1049" s="2"/>
      <c r="K1049" s="2"/>
      <c r="O1049" s="2"/>
      <c r="S1049" s="2"/>
      <c r="W1049" s="2"/>
      <c r="AA1049" s="2"/>
      <c r="AE1049" s="2"/>
      <c r="AI1049" s="2"/>
      <c r="AM1049" s="2"/>
      <c r="AQ1049" s="2"/>
    </row>
    <row r="1050" spans="7:43" x14ac:dyDescent="0.3">
      <c r="G1050" s="2"/>
      <c r="K1050" s="2"/>
      <c r="O1050" s="2"/>
      <c r="S1050" s="2"/>
      <c r="W1050" s="2"/>
      <c r="AA1050" s="2"/>
      <c r="AE1050" s="2"/>
      <c r="AI1050" s="2"/>
      <c r="AM1050" s="2"/>
      <c r="AQ1050" s="2"/>
    </row>
    <row r="1051" spans="7:43" x14ac:dyDescent="0.3">
      <c r="G1051" s="2"/>
      <c r="K1051" s="2"/>
      <c r="O1051" s="2"/>
      <c r="S1051" s="2"/>
      <c r="W1051" s="2"/>
      <c r="AA1051" s="2"/>
      <c r="AE1051" s="2"/>
      <c r="AI1051" s="2"/>
      <c r="AM1051" s="2"/>
      <c r="AQ1051" s="2"/>
    </row>
    <row r="1052" spans="7:43" x14ac:dyDescent="0.3">
      <c r="G1052" s="2"/>
      <c r="K1052" s="2"/>
      <c r="O1052" s="2"/>
      <c r="S1052" s="2"/>
      <c r="W1052" s="2"/>
      <c r="AA1052" s="2"/>
      <c r="AE1052" s="2"/>
      <c r="AI1052" s="2"/>
      <c r="AM1052" s="2"/>
      <c r="AQ1052" s="2"/>
    </row>
    <row r="1053" spans="7:43" x14ac:dyDescent="0.3">
      <c r="G1053" s="2"/>
      <c r="K1053" s="2"/>
      <c r="O1053" s="2"/>
      <c r="S1053" s="2"/>
      <c r="W1053" s="2"/>
      <c r="AA1053" s="2"/>
      <c r="AE1053" s="2"/>
      <c r="AI1053" s="2"/>
      <c r="AM1053" s="2"/>
      <c r="AQ1053" s="2"/>
    </row>
    <row r="1054" spans="7:43" x14ac:dyDescent="0.3">
      <c r="G1054" s="2"/>
      <c r="K1054" s="2"/>
      <c r="O1054" s="2"/>
      <c r="S1054" s="2"/>
      <c r="W1054" s="2"/>
      <c r="AA1054" s="2"/>
      <c r="AE1054" s="2"/>
      <c r="AI1054" s="2"/>
      <c r="AM1054" s="2"/>
      <c r="AQ1054" s="2"/>
    </row>
    <row r="1055" spans="7:43" x14ac:dyDescent="0.3">
      <c r="G1055" s="2"/>
      <c r="K1055" s="2"/>
      <c r="O1055" s="2"/>
      <c r="S1055" s="2"/>
      <c r="W1055" s="2"/>
      <c r="AA1055" s="2"/>
      <c r="AE1055" s="2"/>
      <c r="AI1055" s="2"/>
      <c r="AM1055" s="2"/>
      <c r="AQ1055" s="2"/>
    </row>
    <row r="1056" spans="7:43" x14ac:dyDescent="0.3">
      <c r="G1056" s="2"/>
      <c r="K1056" s="2"/>
      <c r="O1056" s="2"/>
      <c r="S1056" s="2"/>
      <c r="W1056" s="2"/>
      <c r="AA1056" s="2"/>
      <c r="AE1056" s="2"/>
      <c r="AI1056" s="2"/>
      <c r="AM1056" s="2"/>
      <c r="AQ1056" s="2"/>
    </row>
    <row r="1057" spans="7:43" x14ac:dyDescent="0.3">
      <c r="G1057" s="2"/>
      <c r="K1057" s="2"/>
      <c r="O1057" s="2"/>
      <c r="S1057" s="2"/>
      <c r="W1057" s="2"/>
      <c r="AA1057" s="2"/>
      <c r="AE1057" s="2"/>
      <c r="AI1057" s="2"/>
      <c r="AM1057" s="2"/>
      <c r="AQ1057" s="2"/>
    </row>
    <row r="1058" spans="7:43" x14ac:dyDescent="0.3">
      <c r="G1058" s="2"/>
      <c r="K1058" s="2"/>
      <c r="O1058" s="2"/>
      <c r="S1058" s="2"/>
      <c r="W1058" s="2"/>
      <c r="AA1058" s="2"/>
      <c r="AE1058" s="2"/>
      <c r="AI1058" s="2"/>
      <c r="AM1058" s="2"/>
      <c r="AQ1058" s="2"/>
    </row>
    <row r="1059" spans="7:43" x14ac:dyDescent="0.3">
      <c r="G1059" s="2"/>
      <c r="K1059" s="2"/>
      <c r="O1059" s="2"/>
      <c r="S1059" s="2"/>
      <c r="W1059" s="2"/>
      <c r="AA1059" s="2"/>
      <c r="AE1059" s="2"/>
      <c r="AI1059" s="2"/>
      <c r="AM1059" s="2"/>
      <c r="AQ1059" s="2"/>
    </row>
    <row r="1060" spans="7:43" x14ac:dyDescent="0.3">
      <c r="G1060" s="2"/>
      <c r="K1060" s="2"/>
      <c r="O1060" s="2"/>
      <c r="S1060" s="2"/>
      <c r="W1060" s="2"/>
      <c r="AA1060" s="2"/>
      <c r="AE1060" s="2"/>
      <c r="AI1060" s="2"/>
      <c r="AM1060" s="2"/>
      <c r="AQ1060" s="2"/>
    </row>
    <row r="1061" spans="7:43" x14ac:dyDescent="0.3">
      <c r="G1061" s="2"/>
      <c r="K1061" s="2"/>
      <c r="O1061" s="2"/>
      <c r="S1061" s="2"/>
      <c r="W1061" s="2"/>
      <c r="AA1061" s="2"/>
      <c r="AE1061" s="2"/>
      <c r="AI1061" s="2"/>
      <c r="AM1061" s="2"/>
      <c r="AQ1061" s="2"/>
    </row>
    <row r="1062" spans="7:43" x14ac:dyDescent="0.3">
      <c r="G1062" s="2"/>
      <c r="K1062" s="2"/>
      <c r="O1062" s="2"/>
      <c r="S1062" s="2"/>
      <c r="W1062" s="2"/>
      <c r="AA1062" s="2"/>
      <c r="AE1062" s="2"/>
      <c r="AI1062" s="2"/>
      <c r="AM1062" s="2"/>
      <c r="AQ1062" s="2"/>
    </row>
    <row r="1063" spans="7:43" x14ac:dyDescent="0.3">
      <c r="G1063" s="2"/>
      <c r="K1063" s="2"/>
      <c r="O1063" s="2"/>
      <c r="S1063" s="2"/>
      <c r="W1063" s="2"/>
      <c r="AA1063" s="2"/>
      <c r="AE1063" s="2"/>
      <c r="AI1063" s="2"/>
      <c r="AM1063" s="2"/>
      <c r="AQ1063" s="2"/>
    </row>
    <row r="1064" spans="7:43" x14ac:dyDescent="0.3">
      <c r="G1064" s="2"/>
      <c r="K1064" s="2"/>
      <c r="O1064" s="2"/>
      <c r="S1064" s="2"/>
      <c r="W1064" s="2"/>
      <c r="AA1064" s="2"/>
      <c r="AE1064" s="2"/>
      <c r="AI1064" s="2"/>
      <c r="AM1064" s="2"/>
      <c r="AQ1064" s="2"/>
    </row>
    <row r="1065" spans="7:43" x14ac:dyDescent="0.3">
      <c r="G1065" s="2"/>
      <c r="K1065" s="2"/>
      <c r="O1065" s="2"/>
      <c r="S1065" s="2"/>
      <c r="W1065" s="2"/>
      <c r="AA1065" s="2"/>
      <c r="AE1065" s="2"/>
      <c r="AI1065" s="2"/>
      <c r="AM1065" s="2"/>
      <c r="AQ1065" s="2"/>
    </row>
    <row r="1066" spans="7:43" x14ac:dyDescent="0.3">
      <c r="G1066" s="2"/>
      <c r="K1066" s="2"/>
      <c r="O1066" s="2"/>
      <c r="S1066" s="2"/>
      <c r="W1066" s="2"/>
      <c r="AA1066" s="2"/>
      <c r="AE1066" s="2"/>
      <c r="AI1066" s="2"/>
      <c r="AM1066" s="2"/>
      <c r="AQ1066" s="2"/>
    </row>
    <row r="1067" spans="7:43" x14ac:dyDescent="0.3">
      <c r="G1067" s="2"/>
      <c r="K1067" s="2"/>
      <c r="O1067" s="2"/>
      <c r="S1067" s="2"/>
      <c r="W1067" s="2"/>
      <c r="AA1067" s="2"/>
      <c r="AE1067" s="2"/>
      <c r="AI1067" s="2"/>
      <c r="AM1067" s="2"/>
      <c r="AQ1067" s="2"/>
    </row>
    <row r="1068" spans="7:43" x14ac:dyDescent="0.3">
      <c r="G1068" s="2"/>
      <c r="K1068" s="2"/>
      <c r="O1068" s="2"/>
      <c r="S1068" s="2"/>
      <c r="W1068" s="2"/>
      <c r="AA1068" s="2"/>
      <c r="AE1068" s="2"/>
      <c r="AI1068" s="2"/>
      <c r="AM1068" s="2"/>
      <c r="AQ1068" s="2"/>
    </row>
    <row r="1069" spans="7:43" x14ac:dyDescent="0.3">
      <c r="G1069" s="2"/>
      <c r="K1069" s="2"/>
      <c r="O1069" s="2"/>
      <c r="S1069" s="2"/>
      <c r="W1069" s="2"/>
      <c r="AA1069" s="2"/>
      <c r="AE1069" s="2"/>
      <c r="AI1069" s="2"/>
      <c r="AM1069" s="2"/>
      <c r="AQ1069" s="2"/>
    </row>
    <row r="1070" spans="7:43" x14ac:dyDescent="0.3">
      <c r="G1070" s="2"/>
      <c r="K1070" s="2"/>
      <c r="O1070" s="2"/>
      <c r="S1070" s="2"/>
      <c r="W1070" s="2"/>
      <c r="AA1070" s="2"/>
      <c r="AE1070" s="2"/>
      <c r="AI1070" s="2"/>
      <c r="AM1070" s="2"/>
      <c r="AQ1070" s="2"/>
    </row>
    <row r="1071" spans="7:43" x14ac:dyDescent="0.3">
      <c r="G1071" s="2"/>
      <c r="K1071" s="2"/>
      <c r="O1071" s="2"/>
      <c r="S1071" s="2"/>
      <c r="W1071" s="2"/>
      <c r="AA1071" s="2"/>
      <c r="AE1071" s="2"/>
      <c r="AI1071" s="2"/>
      <c r="AM1071" s="2"/>
      <c r="AQ1071" s="2"/>
    </row>
    <row r="1072" spans="7:43" x14ac:dyDescent="0.3">
      <c r="G1072" s="2"/>
      <c r="K1072" s="2"/>
      <c r="O1072" s="2"/>
      <c r="S1072" s="2"/>
      <c r="W1072" s="2"/>
      <c r="AA1072" s="2"/>
      <c r="AE1072" s="2"/>
      <c r="AI1072" s="2"/>
      <c r="AM1072" s="2"/>
      <c r="AQ1072" s="2"/>
    </row>
    <row r="1073" spans="7:43" x14ac:dyDescent="0.3">
      <c r="G1073" s="2"/>
      <c r="K1073" s="2"/>
      <c r="O1073" s="2"/>
      <c r="S1073" s="2"/>
      <c r="W1073" s="2"/>
      <c r="AA1073" s="2"/>
      <c r="AE1073" s="2"/>
      <c r="AI1073" s="2"/>
      <c r="AM1073" s="2"/>
      <c r="AQ1073" s="2"/>
    </row>
    <row r="1074" spans="7:43" x14ac:dyDescent="0.3">
      <c r="G1074" s="2"/>
      <c r="K1074" s="2"/>
      <c r="O1074" s="2"/>
      <c r="S1074" s="2"/>
      <c r="W1074" s="2"/>
      <c r="AA1074" s="2"/>
      <c r="AE1074" s="2"/>
      <c r="AI1074" s="2"/>
      <c r="AM1074" s="2"/>
      <c r="AQ1074" s="2"/>
    </row>
    <row r="1075" spans="7:43" x14ac:dyDescent="0.3">
      <c r="G1075" s="2"/>
      <c r="K1075" s="2"/>
      <c r="O1075" s="2"/>
      <c r="S1075" s="2"/>
      <c r="W1075" s="2"/>
      <c r="AA1075" s="2"/>
      <c r="AE1075" s="2"/>
      <c r="AI1075" s="2"/>
      <c r="AM1075" s="2"/>
      <c r="AQ1075" s="2"/>
    </row>
    <row r="1076" spans="7:43" x14ac:dyDescent="0.3">
      <c r="G1076" s="2"/>
      <c r="K1076" s="2"/>
      <c r="O1076" s="2"/>
      <c r="S1076" s="2"/>
      <c r="W1076" s="2"/>
      <c r="AA1076" s="2"/>
      <c r="AE1076" s="2"/>
      <c r="AI1076" s="2"/>
      <c r="AM1076" s="2"/>
      <c r="AQ1076" s="2"/>
    </row>
    <row r="1077" spans="7:43" x14ac:dyDescent="0.3">
      <c r="G1077" s="2"/>
      <c r="K1077" s="2"/>
      <c r="O1077" s="2"/>
      <c r="S1077" s="2"/>
      <c r="W1077" s="2"/>
      <c r="AA1077" s="2"/>
      <c r="AE1077" s="2"/>
      <c r="AI1077" s="2"/>
      <c r="AM1077" s="2"/>
      <c r="AQ1077" s="2"/>
    </row>
    <row r="1078" spans="7:43" x14ac:dyDescent="0.3">
      <c r="G1078" s="2"/>
      <c r="K1078" s="2"/>
      <c r="O1078" s="2"/>
      <c r="S1078" s="2"/>
      <c r="W1078" s="2"/>
      <c r="AA1078" s="2"/>
      <c r="AE1078" s="2"/>
      <c r="AI1078" s="2"/>
      <c r="AM1078" s="2"/>
      <c r="AQ1078" s="2"/>
    </row>
    <row r="1079" spans="7:43" x14ac:dyDescent="0.3">
      <c r="G1079" s="2"/>
      <c r="K1079" s="2"/>
      <c r="O1079" s="2"/>
      <c r="S1079" s="2"/>
      <c r="W1079" s="2"/>
      <c r="AA1079" s="2"/>
      <c r="AE1079" s="2"/>
      <c r="AI1079" s="2"/>
      <c r="AM1079" s="2"/>
      <c r="AQ1079" s="2"/>
    </row>
    <row r="1080" spans="7:43" x14ac:dyDescent="0.3">
      <c r="G1080" s="2"/>
      <c r="K1080" s="2"/>
      <c r="O1080" s="2"/>
      <c r="S1080" s="2"/>
      <c r="W1080" s="2"/>
      <c r="AA1080" s="2"/>
      <c r="AE1080" s="2"/>
      <c r="AI1080" s="2"/>
      <c r="AM1080" s="2"/>
      <c r="AQ1080" s="2"/>
    </row>
    <row r="1081" spans="7:43" x14ac:dyDescent="0.3">
      <c r="G1081" s="2"/>
      <c r="K1081" s="2"/>
      <c r="O1081" s="2"/>
      <c r="S1081" s="2"/>
      <c r="W1081" s="2"/>
      <c r="AA1081" s="2"/>
      <c r="AE1081" s="2"/>
      <c r="AI1081" s="2"/>
      <c r="AM1081" s="2"/>
      <c r="AQ1081" s="2"/>
    </row>
    <row r="1082" spans="7:43" x14ac:dyDescent="0.3">
      <c r="G1082" s="2"/>
      <c r="K1082" s="2"/>
      <c r="O1082" s="2"/>
      <c r="S1082" s="2"/>
      <c r="W1082" s="2"/>
      <c r="AA1082" s="2"/>
      <c r="AE1082" s="2"/>
      <c r="AI1082" s="2"/>
      <c r="AM1082" s="2"/>
      <c r="AQ1082" s="2"/>
    </row>
    <row r="1083" spans="7:43" x14ac:dyDescent="0.3">
      <c r="G1083" s="2"/>
      <c r="K1083" s="2"/>
      <c r="O1083" s="2"/>
      <c r="S1083" s="2"/>
      <c r="W1083" s="2"/>
      <c r="AA1083" s="2"/>
      <c r="AE1083" s="2"/>
      <c r="AI1083" s="2"/>
      <c r="AM1083" s="2"/>
      <c r="AQ1083" s="2"/>
    </row>
    <row r="1084" spans="7:43" x14ac:dyDescent="0.3">
      <c r="G1084" s="2"/>
      <c r="K1084" s="2"/>
      <c r="O1084" s="2"/>
      <c r="S1084" s="2"/>
      <c r="W1084" s="2"/>
      <c r="AA1084" s="2"/>
      <c r="AE1084" s="2"/>
      <c r="AI1084" s="2"/>
      <c r="AM1084" s="2"/>
      <c r="AQ1084" s="2"/>
    </row>
    <row r="1085" spans="7:43" x14ac:dyDescent="0.3">
      <c r="G1085" s="2"/>
      <c r="K1085" s="2"/>
      <c r="O1085" s="2"/>
      <c r="S1085" s="2"/>
      <c r="W1085" s="2"/>
      <c r="AA1085" s="2"/>
      <c r="AE1085" s="2"/>
      <c r="AI1085" s="2"/>
      <c r="AM1085" s="2"/>
      <c r="AQ1085" s="2"/>
    </row>
    <row r="1086" spans="7:43" x14ac:dyDescent="0.3">
      <c r="G1086" s="2"/>
      <c r="K1086" s="2"/>
      <c r="O1086" s="2"/>
      <c r="S1086" s="2"/>
      <c r="W1086" s="2"/>
      <c r="AA1086" s="2"/>
      <c r="AE1086" s="2"/>
      <c r="AI1086" s="2"/>
      <c r="AM1086" s="2"/>
      <c r="AQ1086" s="2"/>
    </row>
    <row r="1087" spans="7:43" x14ac:dyDescent="0.3">
      <c r="G1087" s="2"/>
      <c r="K1087" s="2"/>
      <c r="O1087" s="2"/>
      <c r="S1087" s="2"/>
      <c r="W1087" s="2"/>
      <c r="AA1087" s="2"/>
      <c r="AE1087" s="2"/>
      <c r="AI1087" s="2"/>
      <c r="AM1087" s="2"/>
      <c r="AQ1087" s="2"/>
    </row>
    <row r="1088" spans="7:43" x14ac:dyDescent="0.3">
      <c r="G1088" s="2"/>
      <c r="K1088" s="2"/>
      <c r="O1088" s="2"/>
      <c r="S1088" s="2"/>
      <c r="W1088" s="2"/>
      <c r="AA1088" s="2"/>
      <c r="AE1088" s="2"/>
      <c r="AI1088" s="2"/>
      <c r="AM1088" s="2"/>
      <c r="AQ1088" s="2"/>
    </row>
    <row r="1089" spans="7:43" x14ac:dyDescent="0.3">
      <c r="G1089" s="2"/>
      <c r="K1089" s="2"/>
      <c r="O1089" s="2"/>
      <c r="S1089" s="2"/>
      <c r="W1089" s="2"/>
      <c r="AA1089" s="2"/>
      <c r="AE1089" s="2"/>
      <c r="AI1089" s="2"/>
      <c r="AM1089" s="2"/>
      <c r="AQ1089" s="2"/>
    </row>
    <row r="1090" spans="7:43" x14ac:dyDescent="0.3">
      <c r="G1090" s="2"/>
      <c r="K1090" s="2"/>
      <c r="O1090" s="2"/>
      <c r="S1090" s="2"/>
      <c r="W1090" s="2"/>
      <c r="AA1090" s="2"/>
      <c r="AE1090" s="2"/>
      <c r="AI1090" s="2"/>
      <c r="AM1090" s="2"/>
      <c r="AQ1090" s="2"/>
    </row>
    <row r="1091" spans="7:43" x14ac:dyDescent="0.3">
      <c r="G1091" s="2"/>
      <c r="K1091" s="2"/>
      <c r="O1091" s="2"/>
      <c r="S1091" s="2"/>
      <c r="W1091" s="2"/>
      <c r="AA1091" s="2"/>
      <c r="AE1091" s="2"/>
      <c r="AI1091" s="2"/>
      <c r="AM1091" s="2"/>
      <c r="AQ1091" s="2"/>
    </row>
    <row r="1092" spans="7:43" x14ac:dyDescent="0.3">
      <c r="G1092" s="2"/>
      <c r="K1092" s="2"/>
      <c r="O1092" s="2"/>
      <c r="S1092" s="2"/>
      <c r="W1092" s="2"/>
      <c r="AA1092" s="2"/>
      <c r="AE1092" s="2"/>
      <c r="AI1092" s="2"/>
      <c r="AM1092" s="2"/>
      <c r="AQ1092" s="2"/>
    </row>
    <row r="1093" spans="7:43" x14ac:dyDescent="0.3">
      <c r="G1093" s="2"/>
      <c r="K1093" s="2"/>
      <c r="O1093" s="2"/>
      <c r="S1093" s="2"/>
      <c r="W1093" s="2"/>
      <c r="AA1093" s="2"/>
      <c r="AE1093" s="2"/>
      <c r="AI1093" s="2"/>
      <c r="AM1093" s="2"/>
      <c r="AQ1093" s="2"/>
    </row>
    <row r="1094" spans="7:43" x14ac:dyDescent="0.3">
      <c r="G1094" s="2"/>
      <c r="K1094" s="2"/>
      <c r="O1094" s="2"/>
      <c r="S1094" s="2"/>
      <c r="W1094" s="2"/>
      <c r="AA1094" s="2"/>
      <c r="AE1094" s="2"/>
      <c r="AI1094" s="2"/>
      <c r="AM1094" s="2"/>
      <c r="AQ1094" s="2"/>
    </row>
    <row r="1095" spans="7:43" x14ac:dyDescent="0.3">
      <c r="G1095" s="2"/>
      <c r="K1095" s="2"/>
      <c r="O1095" s="2"/>
      <c r="S1095" s="2"/>
      <c r="W1095" s="2"/>
      <c r="AA1095" s="2"/>
      <c r="AE1095" s="2"/>
      <c r="AI1095" s="2"/>
      <c r="AM1095" s="2"/>
      <c r="AQ1095" s="2"/>
    </row>
    <row r="1096" spans="7:43" x14ac:dyDescent="0.3">
      <c r="G1096" s="2"/>
      <c r="K1096" s="2"/>
      <c r="O1096" s="2"/>
      <c r="S1096" s="2"/>
      <c r="W1096" s="2"/>
      <c r="AA1096" s="2"/>
      <c r="AE1096" s="2"/>
      <c r="AI1096" s="2"/>
      <c r="AM1096" s="2"/>
      <c r="AQ1096" s="2"/>
    </row>
    <row r="1097" spans="7:43" x14ac:dyDescent="0.3">
      <c r="G1097" s="2"/>
      <c r="K1097" s="2"/>
      <c r="O1097" s="2"/>
      <c r="S1097" s="2"/>
      <c r="W1097" s="2"/>
      <c r="AA1097" s="2"/>
      <c r="AE1097" s="2"/>
      <c r="AI1097" s="2"/>
      <c r="AM1097" s="2"/>
      <c r="AQ1097" s="2"/>
    </row>
    <row r="1098" spans="7:43" x14ac:dyDescent="0.3">
      <c r="G1098" s="2"/>
      <c r="K1098" s="2"/>
      <c r="O1098" s="2"/>
      <c r="S1098" s="2"/>
      <c r="W1098" s="2"/>
      <c r="AA1098" s="2"/>
      <c r="AE1098" s="2"/>
      <c r="AI1098" s="2"/>
      <c r="AM1098" s="2"/>
      <c r="AQ1098" s="2"/>
    </row>
    <row r="1099" spans="7:43" x14ac:dyDescent="0.3">
      <c r="G1099" s="2"/>
      <c r="K1099" s="2"/>
      <c r="O1099" s="2"/>
      <c r="S1099" s="2"/>
      <c r="W1099" s="2"/>
      <c r="AA1099" s="2"/>
      <c r="AE1099" s="2"/>
      <c r="AI1099" s="2"/>
      <c r="AM1099" s="2"/>
      <c r="AQ1099" s="2"/>
    </row>
    <row r="1100" spans="7:43" x14ac:dyDescent="0.3">
      <c r="G1100" s="2"/>
      <c r="K1100" s="2"/>
      <c r="O1100" s="2"/>
      <c r="S1100" s="2"/>
      <c r="W1100" s="2"/>
      <c r="AA1100" s="2"/>
      <c r="AE1100" s="2"/>
      <c r="AI1100" s="2"/>
      <c r="AM1100" s="2"/>
      <c r="AQ1100" s="2"/>
    </row>
    <row r="1101" spans="7:43" x14ac:dyDescent="0.3">
      <c r="G1101" s="2"/>
      <c r="K1101" s="2"/>
      <c r="O1101" s="2"/>
      <c r="S1101" s="2"/>
      <c r="W1101" s="2"/>
      <c r="AA1101" s="2"/>
      <c r="AE1101" s="2"/>
      <c r="AI1101" s="2"/>
      <c r="AM1101" s="2"/>
      <c r="AQ1101" s="2"/>
    </row>
    <row r="1102" spans="7:43" x14ac:dyDescent="0.3">
      <c r="G1102" s="2"/>
      <c r="K1102" s="2"/>
      <c r="O1102" s="2"/>
      <c r="S1102" s="2"/>
      <c r="W1102" s="2"/>
      <c r="AA1102" s="2"/>
      <c r="AE1102" s="2"/>
      <c r="AI1102" s="2"/>
      <c r="AM1102" s="2"/>
      <c r="AQ1102" s="2"/>
    </row>
    <row r="1103" spans="7:43" x14ac:dyDescent="0.3">
      <c r="G1103" s="2"/>
      <c r="K1103" s="2"/>
      <c r="O1103" s="2"/>
      <c r="S1103" s="2"/>
      <c r="W1103" s="2"/>
      <c r="AA1103" s="2"/>
      <c r="AE1103" s="2"/>
      <c r="AI1103" s="2"/>
      <c r="AM1103" s="2"/>
      <c r="AQ1103" s="2"/>
    </row>
    <row r="1104" spans="7:43" x14ac:dyDescent="0.3">
      <c r="G1104" s="2"/>
      <c r="K1104" s="2"/>
      <c r="O1104" s="2"/>
      <c r="S1104" s="2"/>
      <c r="W1104" s="2"/>
      <c r="AA1104" s="2"/>
      <c r="AE1104" s="2"/>
      <c r="AI1104" s="2"/>
      <c r="AM1104" s="2"/>
      <c r="AQ1104" s="2"/>
    </row>
    <row r="1105" spans="7:43" x14ac:dyDescent="0.3">
      <c r="G1105" s="2"/>
      <c r="K1105" s="2"/>
      <c r="O1105" s="2"/>
      <c r="S1105" s="2"/>
      <c r="W1105" s="2"/>
      <c r="AA1105" s="2"/>
      <c r="AE1105" s="2"/>
      <c r="AI1105" s="2"/>
      <c r="AM1105" s="2"/>
      <c r="AQ1105" s="2"/>
    </row>
    <row r="1106" spans="7:43" x14ac:dyDescent="0.3">
      <c r="G1106" s="2"/>
      <c r="K1106" s="2"/>
      <c r="O1106" s="2"/>
      <c r="S1106" s="2"/>
      <c r="W1106" s="2"/>
      <c r="AA1106" s="2"/>
      <c r="AE1106" s="2"/>
      <c r="AI1106" s="2"/>
      <c r="AM1106" s="2"/>
      <c r="AQ1106" s="2"/>
    </row>
    <row r="1107" spans="7:43" x14ac:dyDescent="0.3">
      <c r="G1107" s="2"/>
      <c r="K1107" s="2"/>
      <c r="O1107" s="2"/>
      <c r="S1107" s="2"/>
      <c r="W1107" s="2"/>
      <c r="AA1107" s="2"/>
      <c r="AE1107" s="2"/>
      <c r="AI1107" s="2"/>
      <c r="AM1107" s="2"/>
      <c r="AQ1107" s="2"/>
    </row>
    <row r="1108" spans="7:43" x14ac:dyDescent="0.3">
      <c r="G1108" s="2"/>
      <c r="K1108" s="2"/>
      <c r="O1108" s="2"/>
      <c r="S1108" s="2"/>
      <c r="W1108" s="2"/>
      <c r="AA1108" s="2"/>
      <c r="AE1108" s="2"/>
      <c r="AI1108" s="2"/>
      <c r="AM1108" s="2"/>
      <c r="AQ1108" s="2"/>
    </row>
    <row r="1109" spans="7:43" x14ac:dyDescent="0.3">
      <c r="G1109" s="2"/>
      <c r="K1109" s="2"/>
      <c r="O1109" s="2"/>
      <c r="S1109" s="2"/>
      <c r="W1109" s="2"/>
      <c r="AA1109" s="2"/>
      <c r="AE1109" s="2"/>
      <c r="AI1109" s="2"/>
      <c r="AM1109" s="2"/>
      <c r="AQ1109" s="2"/>
    </row>
    <row r="1110" spans="7:43" x14ac:dyDescent="0.3">
      <c r="G1110" s="2"/>
      <c r="K1110" s="2"/>
      <c r="O1110" s="2"/>
      <c r="S1110" s="2"/>
      <c r="W1110" s="2"/>
      <c r="AA1110" s="2"/>
      <c r="AE1110" s="2"/>
      <c r="AI1110" s="2"/>
      <c r="AM1110" s="2"/>
      <c r="AQ1110" s="2"/>
    </row>
    <row r="1111" spans="7:43" x14ac:dyDescent="0.3">
      <c r="G1111" s="2"/>
      <c r="K1111" s="2"/>
      <c r="O1111" s="2"/>
      <c r="S1111" s="2"/>
      <c r="W1111" s="2"/>
      <c r="AA1111" s="2"/>
      <c r="AE1111" s="2"/>
      <c r="AI1111" s="2"/>
      <c r="AM1111" s="2"/>
      <c r="AQ1111" s="2"/>
    </row>
    <row r="1112" spans="7:43" x14ac:dyDescent="0.3">
      <c r="G1112" s="2"/>
      <c r="K1112" s="2"/>
      <c r="O1112" s="2"/>
      <c r="S1112" s="2"/>
      <c r="W1112" s="2"/>
      <c r="AA1112" s="2"/>
      <c r="AE1112" s="2"/>
      <c r="AI1112" s="2"/>
      <c r="AM1112" s="2"/>
      <c r="AQ1112" s="2"/>
    </row>
    <row r="1113" spans="7:43" x14ac:dyDescent="0.3">
      <c r="G1113" s="2"/>
      <c r="K1113" s="2"/>
      <c r="O1113" s="2"/>
      <c r="S1113" s="2"/>
      <c r="W1113" s="2"/>
      <c r="AA1113" s="2"/>
      <c r="AE1113" s="2"/>
      <c r="AI1113" s="2"/>
      <c r="AM1113" s="2"/>
      <c r="AQ1113" s="2"/>
    </row>
    <row r="1114" spans="7:43" x14ac:dyDescent="0.3">
      <c r="G1114" s="2"/>
      <c r="K1114" s="2"/>
      <c r="O1114" s="2"/>
      <c r="S1114" s="2"/>
      <c r="W1114" s="2"/>
      <c r="AA1114" s="2"/>
      <c r="AE1114" s="2"/>
      <c r="AI1114" s="2"/>
      <c r="AM1114" s="2"/>
      <c r="AQ1114" s="2"/>
    </row>
    <row r="1115" spans="7:43" x14ac:dyDescent="0.3">
      <c r="G1115" s="2"/>
      <c r="K1115" s="2"/>
      <c r="O1115" s="2"/>
      <c r="S1115" s="2"/>
      <c r="W1115" s="2"/>
      <c r="AA1115" s="2"/>
      <c r="AE1115" s="2"/>
      <c r="AI1115" s="2"/>
      <c r="AM1115" s="2"/>
      <c r="AQ1115" s="2"/>
    </row>
    <row r="1116" spans="7:43" x14ac:dyDescent="0.3">
      <c r="G1116" s="2"/>
      <c r="K1116" s="2"/>
      <c r="O1116" s="2"/>
      <c r="S1116" s="2"/>
      <c r="W1116" s="2"/>
      <c r="AA1116" s="2"/>
      <c r="AE1116" s="2"/>
      <c r="AI1116" s="2"/>
      <c r="AM1116" s="2"/>
      <c r="AQ1116" s="2"/>
    </row>
    <row r="1117" spans="7:43" x14ac:dyDescent="0.3">
      <c r="G1117" s="2"/>
      <c r="K1117" s="2"/>
      <c r="O1117" s="2"/>
      <c r="S1117" s="2"/>
      <c r="W1117" s="2"/>
      <c r="AA1117" s="2"/>
      <c r="AE1117" s="2"/>
      <c r="AI1117" s="2"/>
      <c r="AM1117" s="2"/>
      <c r="AQ1117" s="2"/>
    </row>
    <row r="1118" spans="7:43" x14ac:dyDescent="0.3">
      <c r="G1118" s="2"/>
      <c r="K1118" s="2"/>
      <c r="O1118" s="2"/>
      <c r="S1118" s="2"/>
      <c r="W1118" s="2"/>
      <c r="AA1118" s="2"/>
      <c r="AE1118" s="2"/>
      <c r="AI1118" s="2"/>
      <c r="AM1118" s="2"/>
      <c r="AQ1118" s="2"/>
    </row>
    <row r="1119" spans="7:43" x14ac:dyDescent="0.3">
      <c r="G1119" s="2"/>
      <c r="K1119" s="2"/>
      <c r="O1119" s="2"/>
      <c r="S1119" s="2"/>
      <c r="W1119" s="2"/>
      <c r="AA1119" s="2"/>
      <c r="AE1119" s="2"/>
      <c r="AI1119" s="2"/>
      <c r="AM1119" s="2"/>
      <c r="AQ1119" s="2"/>
    </row>
    <row r="1120" spans="7:43" x14ac:dyDescent="0.3">
      <c r="G1120" s="2"/>
      <c r="K1120" s="2"/>
      <c r="O1120" s="2"/>
      <c r="S1120" s="2"/>
      <c r="W1120" s="2"/>
      <c r="AA1120" s="2"/>
      <c r="AE1120" s="2"/>
      <c r="AI1120" s="2"/>
      <c r="AM1120" s="2"/>
      <c r="AQ1120" s="2"/>
    </row>
    <row r="1121" spans="7:43" x14ac:dyDescent="0.3">
      <c r="G1121" s="2"/>
      <c r="K1121" s="2"/>
      <c r="O1121" s="2"/>
      <c r="S1121" s="2"/>
      <c r="W1121" s="2"/>
      <c r="AA1121" s="2"/>
      <c r="AE1121" s="2"/>
      <c r="AI1121" s="2"/>
      <c r="AM1121" s="2"/>
      <c r="AQ1121" s="2"/>
    </row>
    <row r="1122" spans="7:43" x14ac:dyDescent="0.3">
      <c r="G1122" s="2"/>
      <c r="K1122" s="2"/>
      <c r="O1122" s="2"/>
      <c r="S1122" s="2"/>
      <c r="W1122" s="2"/>
      <c r="AA1122" s="2"/>
      <c r="AE1122" s="2"/>
      <c r="AI1122" s="2"/>
      <c r="AM1122" s="2"/>
      <c r="AQ1122" s="2"/>
    </row>
    <row r="1123" spans="7:43" x14ac:dyDescent="0.3">
      <c r="G1123" s="2"/>
      <c r="K1123" s="2"/>
      <c r="O1123" s="2"/>
      <c r="S1123" s="2"/>
      <c r="W1123" s="2"/>
      <c r="AA1123" s="2"/>
      <c r="AE1123" s="2"/>
      <c r="AI1123" s="2"/>
      <c r="AM1123" s="2"/>
      <c r="AQ1123" s="2"/>
    </row>
    <row r="1124" spans="7:43" x14ac:dyDescent="0.3">
      <c r="G1124" s="2"/>
      <c r="K1124" s="2"/>
      <c r="O1124" s="2"/>
      <c r="S1124" s="2"/>
      <c r="W1124" s="2"/>
      <c r="AA1124" s="2"/>
      <c r="AE1124" s="2"/>
      <c r="AI1124" s="2"/>
      <c r="AM1124" s="2"/>
      <c r="AQ1124" s="2"/>
    </row>
    <row r="1125" spans="7:43" x14ac:dyDescent="0.3">
      <c r="G1125" s="2"/>
      <c r="K1125" s="2"/>
      <c r="O1125" s="2"/>
      <c r="S1125" s="2"/>
      <c r="W1125" s="2"/>
      <c r="AA1125" s="2"/>
      <c r="AE1125" s="2"/>
      <c r="AI1125" s="2"/>
      <c r="AM1125" s="2"/>
      <c r="AQ1125" s="2"/>
    </row>
    <row r="1126" spans="7:43" x14ac:dyDescent="0.3">
      <c r="G1126" s="2"/>
      <c r="K1126" s="2"/>
      <c r="O1126" s="2"/>
      <c r="S1126" s="2"/>
      <c r="W1126" s="2"/>
      <c r="AA1126" s="2"/>
      <c r="AE1126" s="2"/>
      <c r="AI1126" s="2"/>
      <c r="AM1126" s="2"/>
      <c r="AQ1126" s="2"/>
    </row>
    <row r="1127" spans="7:43" x14ac:dyDescent="0.3">
      <c r="G1127" s="2"/>
      <c r="K1127" s="2"/>
      <c r="O1127" s="2"/>
      <c r="S1127" s="2"/>
      <c r="W1127" s="2"/>
      <c r="AA1127" s="2"/>
      <c r="AE1127" s="2"/>
      <c r="AI1127" s="2"/>
      <c r="AM1127" s="2"/>
      <c r="AQ1127" s="2"/>
    </row>
    <row r="1128" spans="7:43" x14ac:dyDescent="0.3">
      <c r="G1128" s="2"/>
      <c r="K1128" s="2"/>
      <c r="O1128" s="2"/>
      <c r="S1128" s="2"/>
      <c r="W1128" s="2"/>
      <c r="AA1128" s="2"/>
      <c r="AE1128" s="2"/>
      <c r="AI1128" s="2"/>
      <c r="AM1128" s="2"/>
      <c r="AQ1128" s="2"/>
    </row>
    <row r="1129" spans="7:43" x14ac:dyDescent="0.3">
      <c r="G1129" s="2"/>
      <c r="K1129" s="2"/>
      <c r="O1129" s="2"/>
      <c r="S1129" s="2"/>
      <c r="W1129" s="2"/>
      <c r="AA1129" s="2"/>
      <c r="AE1129" s="2"/>
      <c r="AI1129" s="2"/>
      <c r="AM1129" s="2"/>
      <c r="AQ1129" s="2"/>
    </row>
    <row r="1130" spans="7:43" x14ac:dyDescent="0.3">
      <c r="G1130" s="2"/>
      <c r="K1130" s="2"/>
      <c r="O1130" s="2"/>
      <c r="S1130" s="2"/>
      <c r="W1130" s="2"/>
      <c r="AA1130" s="2"/>
      <c r="AE1130" s="2"/>
      <c r="AI1130" s="2"/>
      <c r="AM1130" s="2"/>
      <c r="AQ1130" s="2"/>
    </row>
    <row r="1131" spans="7:43" x14ac:dyDescent="0.3">
      <c r="G1131" s="2"/>
      <c r="K1131" s="2"/>
      <c r="O1131" s="2"/>
      <c r="S1131" s="2"/>
      <c r="W1131" s="2"/>
      <c r="AA1131" s="2"/>
      <c r="AE1131" s="2"/>
      <c r="AI1131" s="2"/>
      <c r="AM1131" s="2"/>
      <c r="AQ1131" s="2"/>
    </row>
    <row r="1132" spans="7:43" x14ac:dyDescent="0.3">
      <c r="G1132" s="2"/>
      <c r="K1132" s="2"/>
      <c r="O1132" s="2"/>
      <c r="S1132" s="2"/>
      <c r="W1132" s="2"/>
      <c r="AA1132" s="2"/>
      <c r="AE1132" s="2"/>
      <c r="AI1132" s="2"/>
      <c r="AM1132" s="2"/>
      <c r="AQ1132" s="2"/>
    </row>
    <row r="1133" spans="7:43" x14ac:dyDescent="0.3">
      <c r="G1133" s="2"/>
      <c r="K1133" s="2"/>
      <c r="O1133" s="2"/>
      <c r="S1133" s="2"/>
      <c r="W1133" s="2"/>
      <c r="AA1133" s="2"/>
      <c r="AE1133" s="2"/>
      <c r="AI1133" s="2"/>
      <c r="AM1133" s="2"/>
      <c r="AQ1133" s="2"/>
    </row>
    <row r="1134" spans="7:43" x14ac:dyDescent="0.3">
      <c r="G1134" s="2"/>
      <c r="K1134" s="2"/>
      <c r="O1134" s="2"/>
      <c r="S1134" s="2"/>
      <c r="W1134" s="2"/>
      <c r="AA1134" s="2"/>
      <c r="AE1134" s="2"/>
      <c r="AI1134" s="2"/>
      <c r="AM1134" s="2"/>
      <c r="AQ1134" s="2"/>
    </row>
    <row r="1135" spans="7:43" x14ac:dyDescent="0.3">
      <c r="G1135" s="2"/>
      <c r="K1135" s="2"/>
      <c r="O1135" s="2"/>
      <c r="S1135" s="2"/>
      <c r="W1135" s="2"/>
      <c r="AA1135" s="2"/>
      <c r="AE1135" s="2"/>
      <c r="AI1135" s="2"/>
      <c r="AM1135" s="2"/>
      <c r="AQ1135" s="2"/>
    </row>
    <row r="1136" spans="7:43" x14ac:dyDescent="0.3">
      <c r="G1136" s="2"/>
      <c r="K1136" s="2"/>
      <c r="O1136" s="2"/>
      <c r="S1136" s="2"/>
      <c r="W1136" s="2"/>
      <c r="AA1136" s="2"/>
      <c r="AE1136" s="2"/>
      <c r="AI1136" s="2"/>
      <c r="AM1136" s="2"/>
      <c r="AQ1136" s="2"/>
    </row>
    <row r="1137" spans="7:43" x14ac:dyDescent="0.3">
      <c r="G1137" s="2"/>
      <c r="K1137" s="2"/>
      <c r="O1137" s="2"/>
      <c r="S1137" s="2"/>
      <c r="W1137" s="2"/>
      <c r="AA1137" s="2"/>
      <c r="AE1137" s="2"/>
      <c r="AI1137" s="2"/>
      <c r="AM1137" s="2"/>
      <c r="AQ1137" s="2"/>
    </row>
    <row r="1138" spans="7:43" x14ac:dyDescent="0.3">
      <c r="G1138" s="2"/>
      <c r="K1138" s="2"/>
      <c r="O1138" s="2"/>
      <c r="S1138" s="2"/>
      <c r="W1138" s="2"/>
      <c r="AA1138" s="2"/>
      <c r="AE1138" s="2"/>
      <c r="AI1138" s="2"/>
      <c r="AM1138" s="2"/>
      <c r="AQ1138" s="2"/>
    </row>
    <row r="1139" spans="7:43" x14ac:dyDescent="0.3">
      <c r="G1139" s="2"/>
      <c r="K1139" s="2"/>
      <c r="O1139" s="2"/>
      <c r="S1139" s="2"/>
      <c r="W1139" s="2"/>
      <c r="AA1139" s="2"/>
      <c r="AE1139" s="2"/>
      <c r="AI1139" s="2"/>
      <c r="AM1139" s="2"/>
      <c r="AQ1139" s="2"/>
    </row>
    <row r="1140" spans="7:43" x14ac:dyDescent="0.3">
      <c r="G1140" s="2"/>
      <c r="K1140" s="2"/>
      <c r="O1140" s="2"/>
      <c r="S1140" s="2"/>
      <c r="W1140" s="2"/>
      <c r="AA1140" s="2"/>
      <c r="AE1140" s="2"/>
      <c r="AI1140" s="2"/>
      <c r="AM1140" s="2"/>
      <c r="AQ1140" s="2"/>
    </row>
    <row r="1141" spans="7:43" x14ac:dyDescent="0.3">
      <c r="G1141" s="2"/>
      <c r="K1141" s="2"/>
      <c r="O1141" s="2"/>
      <c r="S1141" s="2"/>
      <c r="W1141" s="2"/>
      <c r="AA1141" s="2"/>
      <c r="AE1141" s="2"/>
      <c r="AI1141" s="2"/>
      <c r="AM1141" s="2"/>
      <c r="AQ1141" s="2"/>
    </row>
    <row r="1142" spans="7:43" x14ac:dyDescent="0.3">
      <c r="G1142" s="2"/>
      <c r="K1142" s="2"/>
      <c r="O1142" s="2"/>
      <c r="S1142" s="2"/>
      <c r="W1142" s="2"/>
      <c r="AA1142" s="2"/>
      <c r="AE1142" s="2"/>
      <c r="AI1142" s="2"/>
      <c r="AM1142" s="2"/>
      <c r="AQ1142" s="2"/>
    </row>
    <row r="1143" spans="7:43" x14ac:dyDescent="0.3">
      <c r="G1143" s="2"/>
      <c r="K1143" s="2"/>
      <c r="O1143" s="2"/>
      <c r="S1143" s="2"/>
      <c r="W1143" s="2"/>
      <c r="AA1143" s="2"/>
      <c r="AE1143" s="2"/>
      <c r="AI1143" s="2"/>
      <c r="AM1143" s="2"/>
      <c r="AQ1143" s="2"/>
    </row>
    <row r="1144" spans="7:43" x14ac:dyDescent="0.3">
      <c r="G1144" s="2"/>
      <c r="K1144" s="2"/>
      <c r="O1144" s="2"/>
      <c r="S1144" s="2"/>
      <c r="W1144" s="2"/>
      <c r="AA1144" s="2"/>
      <c r="AE1144" s="2"/>
      <c r="AI1144" s="2"/>
      <c r="AM1144" s="2"/>
      <c r="AQ1144" s="2"/>
    </row>
    <row r="1145" spans="7:43" x14ac:dyDescent="0.3">
      <c r="G1145" s="2"/>
      <c r="K1145" s="2"/>
      <c r="O1145" s="2"/>
      <c r="S1145" s="2"/>
      <c r="W1145" s="2"/>
      <c r="AA1145" s="2"/>
      <c r="AE1145" s="2"/>
      <c r="AI1145" s="2"/>
      <c r="AM1145" s="2"/>
      <c r="AQ1145" s="2"/>
    </row>
    <row r="1146" spans="7:43" x14ac:dyDescent="0.3">
      <c r="G1146" s="2"/>
      <c r="K1146" s="2"/>
      <c r="O1146" s="2"/>
      <c r="S1146" s="2"/>
      <c r="W1146" s="2"/>
      <c r="AA1146" s="2"/>
      <c r="AE1146" s="2"/>
      <c r="AI1146" s="2"/>
      <c r="AM1146" s="2"/>
      <c r="AQ1146" s="2"/>
    </row>
    <row r="1147" spans="7:43" x14ac:dyDescent="0.3">
      <c r="G1147" s="2"/>
      <c r="K1147" s="2"/>
      <c r="O1147" s="2"/>
      <c r="S1147" s="2"/>
      <c r="W1147" s="2"/>
      <c r="AA1147" s="2"/>
      <c r="AE1147" s="2"/>
      <c r="AI1147" s="2"/>
      <c r="AM1147" s="2"/>
      <c r="AQ1147" s="2"/>
    </row>
    <row r="1148" spans="7:43" x14ac:dyDescent="0.3">
      <c r="G1148" s="2"/>
      <c r="K1148" s="2"/>
      <c r="O1148" s="2"/>
      <c r="S1148" s="2"/>
      <c r="W1148" s="2"/>
      <c r="AA1148" s="2"/>
      <c r="AE1148" s="2"/>
      <c r="AI1148" s="2"/>
      <c r="AM1148" s="2"/>
      <c r="AQ1148" s="2"/>
    </row>
    <row r="1149" spans="7:43" x14ac:dyDescent="0.3">
      <c r="G1149" s="2"/>
      <c r="K1149" s="2"/>
      <c r="O1149" s="2"/>
      <c r="S1149" s="2"/>
      <c r="W1149" s="2"/>
      <c r="AA1149" s="2"/>
      <c r="AE1149" s="2"/>
      <c r="AI1149" s="2"/>
      <c r="AM1149" s="2"/>
      <c r="AQ1149" s="2"/>
    </row>
    <row r="1150" spans="7:43" x14ac:dyDescent="0.3">
      <c r="G1150" s="2"/>
      <c r="K1150" s="2"/>
      <c r="O1150" s="2"/>
      <c r="S1150" s="2"/>
      <c r="W1150" s="2"/>
      <c r="AA1150" s="2"/>
      <c r="AE1150" s="2"/>
      <c r="AI1150" s="2"/>
      <c r="AM1150" s="2"/>
      <c r="AQ1150" s="2"/>
    </row>
    <row r="1151" spans="7:43" x14ac:dyDescent="0.3">
      <c r="G1151" s="2"/>
      <c r="K1151" s="2"/>
      <c r="O1151" s="2"/>
      <c r="S1151" s="2"/>
      <c r="W1151" s="2"/>
      <c r="AA1151" s="2"/>
      <c r="AE1151" s="2"/>
      <c r="AI1151" s="2"/>
      <c r="AM1151" s="2"/>
      <c r="AQ1151" s="2"/>
    </row>
    <row r="1152" spans="7:43" x14ac:dyDescent="0.3">
      <c r="G1152" s="2"/>
      <c r="K1152" s="2"/>
      <c r="O1152" s="2"/>
      <c r="S1152" s="2"/>
      <c r="W1152" s="2"/>
      <c r="AA1152" s="2"/>
      <c r="AE1152" s="2"/>
      <c r="AI1152" s="2"/>
      <c r="AM1152" s="2"/>
      <c r="AQ1152" s="2"/>
    </row>
    <row r="1153" spans="7:43" x14ac:dyDescent="0.3">
      <c r="G1153" s="2"/>
      <c r="K1153" s="2"/>
      <c r="O1153" s="2"/>
      <c r="S1153" s="2"/>
      <c r="W1153" s="2"/>
      <c r="AA1153" s="2"/>
      <c r="AE1153" s="2"/>
      <c r="AI1153" s="2"/>
      <c r="AM1153" s="2"/>
      <c r="AQ1153" s="2"/>
    </row>
    <row r="1154" spans="7:43" x14ac:dyDescent="0.3">
      <c r="G1154" s="2"/>
      <c r="K1154" s="2"/>
      <c r="O1154" s="2"/>
      <c r="S1154" s="2"/>
      <c r="W1154" s="2"/>
      <c r="AA1154" s="2"/>
      <c r="AE1154" s="2"/>
      <c r="AI1154" s="2"/>
      <c r="AM1154" s="2"/>
      <c r="AQ1154" s="2"/>
    </row>
    <row r="1155" spans="7:43" x14ac:dyDescent="0.3">
      <c r="G1155" s="2"/>
      <c r="K1155" s="2"/>
      <c r="O1155" s="2"/>
      <c r="S1155" s="2"/>
      <c r="W1155" s="2"/>
      <c r="AA1155" s="2"/>
      <c r="AE1155" s="2"/>
      <c r="AI1155" s="2"/>
      <c r="AM1155" s="2"/>
      <c r="AQ1155" s="2"/>
    </row>
    <row r="1156" spans="7:43" x14ac:dyDescent="0.3">
      <c r="G1156" s="2"/>
      <c r="K1156" s="2"/>
      <c r="O1156" s="2"/>
      <c r="S1156" s="2"/>
      <c r="W1156" s="2"/>
      <c r="AA1156" s="2"/>
      <c r="AE1156" s="2"/>
      <c r="AI1156" s="2"/>
      <c r="AM1156" s="2"/>
      <c r="AQ1156" s="2"/>
    </row>
    <row r="1157" spans="7:43" x14ac:dyDescent="0.3">
      <c r="G1157" s="2"/>
      <c r="K1157" s="2"/>
      <c r="O1157" s="2"/>
      <c r="S1157" s="2"/>
      <c r="W1157" s="2"/>
      <c r="AA1157" s="2"/>
      <c r="AE1157" s="2"/>
      <c r="AI1157" s="2"/>
      <c r="AM1157" s="2"/>
      <c r="AQ1157" s="2"/>
    </row>
    <row r="1158" spans="7:43" x14ac:dyDescent="0.3">
      <c r="G1158" s="2"/>
      <c r="K1158" s="2"/>
      <c r="O1158" s="2"/>
      <c r="S1158" s="2"/>
      <c r="W1158" s="2"/>
      <c r="AA1158" s="2"/>
      <c r="AE1158" s="2"/>
      <c r="AI1158" s="2"/>
      <c r="AM1158" s="2"/>
      <c r="AQ1158" s="2"/>
    </row>
    <row r="1159" spans="7:43" x14ac:dyDescent="0.3">
      <c r="G1159" s="2"/>
      <c r="K1159" s="2"/>
      <c r="O1159" s="2"/>
      <c r="S1159" s="2"/>
      <c r="W1159" s="2"/>
      <c r="AA1159" s="2"/>
      <c r="AE1159" s="2"/>
      <c r="AI1159" s="2"/>
      <c r="AM1159" s="2"/>
      <c r="AQ1159" s="2"/>
    </row>
    <row r="1160" spans="7:43" x14ac:dyDescent="0.3">
      <c r="G1160" s="2"/>
      <c r="K1160" s="2"/>
      <c r="O1160" s="2"/>
      <c r="S1160" s="2"/>
      <c r="W1160" s="2"/>
      <c r="AA1160" s="2"/>
      <c r="AE1160" s="2"/>
      <c r="AI1160" s="2"/>
      <c r="AM1160" s="2"/>
      <c r="AQ1160" s="2"/>
    </row>
    <row r="1161" spans="7:43" x14ac:dyDescent="0.3">
      <c r="G1161" s="2"/>
      <c r="K1161" s="2"/>
      <c r="O1161" s="2"/>
      <c r="S1161" s="2"/>
      <c r="W1161" s="2"/>
      <c r="AA1161" s="2"/>
      <c r="AE1161" s="2"/>
      <c r="AI1161" s="2"/>
      <c r="AM1161" s="2"/>
      <c r="AQ1161" s="2"/>
    </row>
    <row r="1162" spans="7:43" x14ac:dyDescent="0.3">
      <c r="G1162" s="2"/>
      <c r="K1162" s="2"/>
      <c r="O1162" s="2"/>
      <c r="S1162" s="2"/>
      <c r="W1162" s="2"/>
      <c r="AA1162" s="2"/>
      <c r="AE1162" s="2"/>
      <c r="AI1162" s="2"/>
      <c r="AM1162" s="2"/>
      <c r="AQ1162" s="2"/>
    </row>
    <row r="1163" spans="7:43" x14ac:dyDescent="0.3">
      <c r="G1163" s="2"/>
      <c r="K1163" s="2"/>
      <c r="O1163" s="2"/>
      <c r="S1163" s="2"/>
      <c r="W1163" s="2"/>
      <c r="AA1163" s="2"/>
      <c r="AE1163" s="2"/>
      <c r="AI1163" s="2"/>
      <c r="AM1163" s="2"/>
      <c r="AQ1163" s="2"/>
    </row>
    <row r="1164" spans="7:43" x14ac:dyDescent="0.3">
      <c r="G1164" s="2"/>
      <c r="K1164" s="2"/>
      <c r="O1164" s="2"/>
      <c r="S1164" s="2"/>
      <c r="W1164" s="2"/>
      <c r="AA1164" s="2"/>
      <c r="AE1164" s="2"/>
      <c r="AI1164" s="2"/>
      <c r="AM1164" s="2"/>
      <c r="AQ1164" s="2"/>
    </row>
    <row r="1165" spans="7:43" x14ac:dyDescent="0.3">
      <c r="G1165" s="2"/>
      <c r="K1165" s="2"/>
      <c r="O1165" s="2"/>
      <c r="S1165" s="2"/>
      <c r="W1165" s="2"/>
      <c r="AA1165" s="2"/>
      <c r="AE1165" s="2"/>
      <c r="AI1165" s="2"/>
      <c r="AM1165" s="2"/>
      <c r="AQ1165" s="2"/>
    </row>
    <row r="1166" spans="7:43" x14ac:dyDescent="0.3">
      <c r="G1166" s="2"/>
      <c r="K1166" s="2"/>
      <c r="O1166" s="2"/>
      <c r="S1166" s="2"/>
      <c r="W1166" s="2"/>
      <c r="AA1166" s="2"/>
      <c r="AE1166" s="2"/>
      <c r="AI1166" s="2"/>
      <c r="AM1166" s="2"/>
      <c r="AQ1166" s="2"/>
    </row>
    <row r="1167" spans="7:43" x14ac:dyDescent="0.3">
      <c r="G1167" s="2"/>
      <c r="K1167" s="2"/>
      <c r="O1167" s="2"/>
      <c r="S1167" s="2"/>
      <c r="W1167" s="2"/>
      <c r="AA1167" s="2"/>
      <c r="AE1167" s="2"/>
      <c r="AI1167" s="2"/>
      <c r="AM1167" s="2"/>
      <c r="AQ1167" s="2"/>
    </row>
    <row r="1168" spans="7:43" x14ac:dyDescent="0.3">
      <c r="G1168" s="2"/>
      <c r="K1168" s="2"/>
      <c r="O1168" s="2"/>
      <c r="S1168" s="2"/>
      <c r="W1168" s="2"/>
      <c r="AA1168" s="2"/>
      <c r="AE1168" s="2"/>
      <c r="AI1168" s="2"/>
      <c r="AM1168" s="2"/>
      <c r="AQ1168" s="2"/>
    </row>
    <row r="1169" spans="7:43" x14ac:dyDescent="0.3">
      <c r="G1169" s="2"/>
      <c r="K1169" s="2"/>
      <c r="O1169" s="2"/>
      <c r="S1169" s="2"/>
      <c r="W1169" s="2"/>
      <c r="AA1169" s="2"/>
      <c r="AE1169" s="2"/>
      <c r="AI1169" s="2"/>
      <c r="AM1169" s="2"/>
      <c r="AQ1169" s="2"/>
    </row>
    <row r="1170" spans="7:43" x14ac:dyDescent="0.3">
      <c r="G1170" s="2"/>
      <c r="K1170" s="2"/>
      <c r="O1170" s="2"/>
      <c r="S1170" s="2"/>
      <c r="W1170" s="2"/>
      <c r="AA1170" s="2"/>
      <c r="AE1170" s="2"/>
      <c r="AI1170" s="2"/>
      <c r="AM1170" s="2"/>
      <c r="AQ1170" s="2"/>
    </row>
    <row r="1171" spans="7:43" x14ac:dyDescent="0.3">
      <c r="G1171" s="2"/>
      <c r="K1171" s="2"/>
      <c r="O1171" s="2"/>
      <c r="S1171" s="2"/>
      <c r="W1171" s="2"/>
      <c r="AA1171" s="2"/>
      <c r="AE1171" s="2"/>
      <c r="AI1171" s="2"/>
      <c r="AM1171" s="2"/>
      <c r="AQ1171" s="2"/>
    </row>
    <row r="1172" spans="7:43" x14ac:dyDescent="0.3">
      <c r="G1172" s="2"/>
      <c r="K1172" s="2"/>
      <c r="O1172" s="2"/>
      <c r="S1172" s="2"/>
      <c r="W1172" s="2"/>
      <c r="AA1172" s="2"/>
      <c r="AE1172" s="2"/>
      <c r="AI1172" s="2"/>
      <c r="AM1172" s="2"/>
      <c r="AQ1172" s="2"/>
    </row>
    <row r="1173" spans="7:43" x14ac:dyDescent="0.3">
      <c r="G1173" s="2"/>
      <c r="K1173" s="2"/>
      <c r="O1173" s="2"/>
      <c r="S1173" s="2"/>
      <c r="W1173" s="2"/>
      <c r="AA1173" s="2"/>
      <c r="AE1173" s="2"/>
      <c r="AI1173" s="2"/>
      <c r="AM1173" s="2"/>
      <c r="AQ1173" s="2"/>
    </row>
    <row r="1174" spans="7:43" x14ac:dyDescent="0.3">
      <c r="G1174" s="2"/>
      <c r="K1174" s="2"/>
      <c r="O1174" s="2"/>
      <c r="S1174" s="2"/>
      <c r="W1174" s="2"/>
      <c r="AA1174" s="2"/>
      <c r="AE1174" s="2"/>
      <c r="AI1174" s="2"/>
      <c r="AM1174" s="2"/>
      <c r="AQ1174" s="2"/>
    </row>
    <row r="1175" spans="7:43" x14ac:dyDescent="0.3">
      <c r="G1175" s="2"/>
      <c r="K1175" s="2"/>
      <c r="O1175" s="2"/>
      <c r="S1175" s="2"/>
      <c r="W1175" s="2"/>
      <c r="AA1175" s="2"/>
      <c r="AE1175" s="2"/>
      <c r="AI1175" s="2"/>
      <c r="AM1175" s="2"/>
      <c r="AQ1175" s="2"/>
    </row>
    <row r="1176" spans="7:43" x14ac:dyDescent="0.3">
      <c r="G1176" s="2"/>
      <c r="K1176" s="2"/>
      <c r="O1176" s="2"/>
      <c r="S1176" s="2"/>
      <c r="W1176" s="2"/>
      <c r="AA1176" s="2"/>
      <c r="AE1176" s="2"/>
      <c r="AI1176" s="2"/>
      <c r="AM1176" s="2"/>
      <c r="AQ1176" s="2"/>
    </row>
    <row r="1177" spans="7:43" x14ac:dyDescent="0.3">
      <c r="G1177" s="2"/>
      <c r="K1177" s="2"/>
      <c r="O1177" s="2"/>
      <c r="S1177" s="2"/>
      <c r="W1177" s="2"/>
      <c r="AA1177" s="2"/>
      <c r="AE1177" s="2"/>
      <c r="AI1177" s="2"/>
      <c r="AM1177" s="2"/>
      <c r="AQ1177" s="2"/>
    </row>
    <row r="1178" spans="7:43" x14ac:dyDescent="0.3">
      <c r="G1178" s="2"/>
      <c r="K1178" s="2"/>
      <c r="O1178" s="2"/>
      <c r="S1178" s="2"/>
      <c r="W1178" s="2"/>
      <c r="AA1178" s="2"/>
      <c r="AE1178" s="2"/>
      <c r="AI1178" s="2"/>
      <c r="AM1178" s="2"/>
      <c r="AQ1178" s="2"/>
    </row>
    <row r="1179" spans="7:43" x14ac:dyDescent="0.3">
      <c r="G1179" s="2"/>
      <c r="K1179" s="2"/>
      <c r="O1179" s="2"/>
      <c r="S1179" s="2"/>
      <c r="W1179" s="2"/>
      <c r="AA1179" s="2"/>
      <c r="AE1179" s="2"/>
      <c r="AI1179" s="2"/>
      <c r="AM1179" s="2"/>
      <c r="AQ1179" s="2"/>
    </row>
    <row r="1180" spans="7:43" x14ac:dyDescent="0.3">
      <c r="G1180" s="2"/>
      <c r="K1180" s="2"/>
      <c r="O1180" s="2"/>
      <c r="S1180" s="2"/>
      <c r="W1180" s="2"/>
      <c r="AA1180" s="2"/>
      <c r="AE1180" s="2"/>
      <c r="AI1180" s="2"/>
      <c r="AM1180" s="2"/>
      <c r="AQ1180" s="2"/>
    </row>
    <row r="1181" spans="7:43" x14ac:dyDescent="0.3">
      <c r="G1181" s="2"/>
      <c r="K1181" s="2"/>
      <c r="O1181" s="2"/>
      <c r="S1181" s="2"/>
      <c r="W1181" s="2"/>
      <c r="AA1181" s="2"/>
      <c r="AE1181" s="2"/>
      <c r="AI1181" s="2"/>
      <c r="AM1181" s="2"/>
      <c r="AQ1181" s="2"/>
    </row>
    <row r="1182" spans="7:43" x14ac:dyDescent="0.3">
      <c r="G1182" s="2"/>
      <c r="K1182" s="2"/>
      <c r="O1182" s="2"/>
      <c r="S1182" s="2"/>
      <c r="W1182" s="2"/>
      <c r="AA1182" s="2"/>
      <c r="AE1182" s="2"/>
      <c r="AI1182" s="2"/>
      <c r="AM1182" s="2"/>
      <c r="AQ1182" s="2"/>
    </row>
    <row r="1183" spans="7:43" x14ac:dyDescent="0.3">
      <c r="G1183" s="2"/>
      <c r="K1183" s="2"/>
      <c r="O1183" s="2"/>
      <c r="S1183" s="2"/>
      <c r="W1183" s="2"/>
      <c r="AA1183" s="2"/>
      <c r="AE1183" s="2"/>
      <c r="AI1183" s="2"/>
      <c r="AM1183" s="2"/>
      <c r="AQ1183" s="2"/>
    </row>
    <row r="1184" spans="7:43" x14ac:dyDescent="0.3">
      <c r="G1184" s="2"/>
      <c r="K1184" s="2"/>
      <c r="O1184" s="2"/>
      <c r="S1184" s="2"/>
      <c r="W1184" s="2"/>
      <c r="AA1184" s="2"/>
      <c r="AE1184" s="2"/>
      <c r="AI1184" s="2"/>
      <c r="AM1184" s="2"/>
      <c r="AQ1184" s="2"/>
    </row>
    <row r="1185" spans="7:43" x14ac:dyDescent="0.3">
      <c r="G1185" s="2"/>
      <c r="K1185" s="2"/>
      <c r="O1185" s="2"/>
      <c r="S1185" s="2"/>
      <c r="W1185" s="2"/>
      <c r="AA1185" s="2"/>
      <c r="AE1185" s="2"/>
      <c r="AI1185" s="2"/>
      <c r="AM1185" s="2"/>
      <c r="AQ1185" s="2"/>
    </row>
    <row r="1186" spans="7:43" x14ac:dyDescent="0.3">
      <c r="G1186" s="2"/>
      <c r="K1186" s="2"/>
      <c r="O1186" s="2"/>
      <c r="S1186" s="2"/>
      <c r="W1186" s="2"/>
      <c r="AA1186" s="2"/>
      <c r="AE1186" s="2"/>
      <c r="AI1186" s="2"/>
      <c r="AM1186" s="2"/>
      <c r="AQ1186" s="2"/>
    </row>
    <row r="1187" spans="7:43" x14ac:dyDescent="0.3">
      <c r="G1187" s="2"/>
      <c r="K1187" s="2"/>
      <c r="O1187" s="2"/>
      <c r="S1187" s="2"/>
      <c r="W1187" s="2"/>
      <c r="AA1187" s="2"/>
      <c r="AE1187" s="2"/>
      <c r="AI1187" s="2"/>
      <c r="AM1187" s="2"/>
      <c r="AQ1187" s="2"/>
    </row>
    <row r="1188" spans="7:43" x14ac:dyDescent="0.3">
      <c r="G1188" s="2"/>
      <c r="K1188" s="2"/>
      <c r="O1188" s="2"/>
      <c r="S1188" s="2"/>
      <c r="W1188" s="2"/>
      <c r="AA1188" s="2"/>
      <c r="AE1188" s="2"/>
      <c r="AI1188" s="2"/>
      <c r="AM1188" s="2"/>
      <c r="AQ1188" s="2"/>
    </row>
    <row r="1189" spans="7:43" x14ac:dyDescent="0.3">
      <c r="G1189" s="2"/>
      <c r="K1189" s="2"/>
      <c r="O1189" s="2"/>
      <c r="S1189" s="2"/>
      <c r="W1189" s="2"/>
      <c r="AA1189" s="2"/>
      <c r="AE1189" s="2"/>
      <c r="AI1189" s="2"/>
      <c r="AM1189" s="2"/>
      <c r="AQ1189" s="2"/>
    </row>
    <row r="1190" spans="7:43" x14ac:dyDescent="0.3">
      <c r="G1190" s="2"/>
      <c r="K1190" s="2"/>
      <c r="O1190" s="2"/>
      <c r="S1190" s="2"/>
      <c r="W1190" s="2"/>
      <c r="AA1190" s="2"/>
      <c r="AE1190" s="2"/>
      <c r="AI1190" s="2"/>
      <c r="AM1190" s="2"/>
      <c r="AQ1190" s="2"/>
    </row>
    <row r="1191" spans="7:43" x14ac:dyDescent="0.3">
      <c r="G1191" s="2"/>
      <c r="K1191" s="2"/>
      <c r="O1191" s="2"/>
      <c r="S1191" s="2"/>
      <c r="W1191" s="2"/>
      <c r="AA1191" s="2"/>
      <c r="AE1191" s="2"/>
      <c r="AI1191" s="2"/>
      <c r="AM1191" s="2"/>
      <c r="AQ1191" s="2"/>
    </row>
    <row r="1192" spans="7:43" x14ac:dyDescent="0.3">
      <c r="G1192" s="2"/>
      <c r="K1192" s="2"/>
      <c r="O1192" s="2"/>
      <c r="S1192" s="2"/>
      <c r="W1192" s="2"/>
      <c r="AA1192" s="2"/>
      <c r="AE1192" s="2"/>
      <c r="AI1192" s="2"/>
      <c r="AM1192" s="2"/>
      <c r="AQ1192" s="2"/>
    </row>
    <row r="1193" spans="7:43" x14ac:dyDescent="0.3">
      <c r="G1193" s="2"/>
      <c r="K1193" s="2"/>
      <c r="O1193" s="2"/>
      <c r="S1193" s="2"/>
      <c r="W1193" s="2"/>
      <c r="AA1193" s="2"/>
      <c r="AE1193" s="2"/>
      <c r="AI1193" s="2"/>
      <c r="AM1193" s="2"/>
      <c r="AQ1193" s="2"/>
    </row>
    <row r="1194" spans="7:43" x14ac:dyDescent="0.3">
      <c r="G1194" s="2"/>
      <c r="K1194" s="2"/>
      <c r="O1194" s="2"/>
      <c r="S1194" s="2"/>
      <c r="W1194" s="2"/>
      <c r="AA1194" s="2"/>
      <c r="AE1194" s="2"/>
      <c r="AI1194" s="2"/>
      <c r="AM1194" s="2"/>
      <c r="AQ1194" s="2"/>
    </row>
    <row r="1195" spans="7:43" x14ac:dyDescent="0.3">
      <c r="G1195" s="2"/>
      <c r="K1195" s="2"/>
      <c r="O1195" s="2"/>
      <c r="S1195" s="2"/>
      <c r="W1195" s="2"/>
      <c r="AA1195" s="2"/>
      <c r="AE1195" s="2"/>
      <c r="AI1195" s="2"/>
      <c r="AM1195" s="2"/>
      <c r="AQ1195" s="2"/>
    </row>
    <row r="1196" spans="7:43" x14ac:dyDescent="0.3">
      <c r="G1196" s="2"/>
      <c r="K1196" s="2"/>
      <c r="O1196" s="2"/>
      <c r="S1196" s="2"/>
      <c r="W1196" s="2"/>
      <c r="AA1196" s="2"/>
      <c r="AE1196" s="2"/>
      <c r="AI1196" s="2"/>
      <c r="AM1196" s="2"/>
      <c r="AQ1196" s="2"/>
    </row>
    <row r="1197" spans="7:43" x14ac:dyDescent="0.3">
      <c r="G1197" s="2"/>
      <c r="K1197" s="2"/>
      <c r="O1197" s="2"/>
      <c r="S1197" s="2"/>
      <c r="W1197" s="2"/>
      <c r="AA1197" s="2"/>
      <c r="AE1197" s="2"/>
      <c r="AI1197" s="2"/>
      <c r="AM1197" s="2"/>
      <c r="AQ1197" s="2"/>
    </row>
    <row r="1198" spans="7:43" x14ac:dyDescent="0.3">
      <c r="G1198" s="2"/>
      <c r="K1198" s="2"/>
      <c r="O1198" s="2"/>
      <c r="S1198" s="2"/>
      <c r="W1198" s="2"/>
      <c r="AA1198" s="2"/>
      <c r="AE1198" s="2"/>
      <c r="AI1198" s="2"/>
      <c r="AM1198" s="2"/>
      <c r="AQ1198" s="2"/>
    </row>
    <row r="1199" spans="7:43" x14ac:dyDescent="0.3">
      <c r="G1199" s="2"/>
      <c r="K1199" s="2"/>
      <c r="O1199" s="2"/>
      <c r="S1199" s="2"/>
      <c r="W1199" s="2"/>
      <c r="AA1199" s="2"/>
      <c r="AE1199" s="2"/>
      <c r="AI1199" s="2"/>
      <c r="AM1199" s="2"/>
      <c r="AQ1199" s="2"/>
    </row>
    <row r="1200" spans="7:43" x14ac:dyDescent="0.3">
      <c r="G1200" s="2"/>
      <c r="K1200" s="2"/>
      <c r="O1200" s="2"/>
      <c r="S1200" s="2"/>
      <c r="W1200" s="2"/>
      <c r="AA1200" s="2"/>
      <c r="AE1200" s="2"/>
      <c r="AI1200" s="2"/>
      <c r="AM1200" s="2"/>
      <c r="AQ1200" s="2"/>
    </row>
    <row r="1201" spans="7:43" x14ac:dyDescent="0.3">
      <c r="G1201" s="2"/>
      <c r="K1201" s="2"/>
      <c r="O1201" s="2"/>
      <c r="S1201" s="2"/>
      <c r="W1201" s="2"/>
      <c r="AA1201" s="2"/>
      <c r="AE1201" s="2"/>
      <c r="AI1201" s="2"/>
      <c r="AM1201" s="2"/>
      <c r="AQ1201" s="2"/>
    </row>
    <row r="1202" spans="7:43" x14ac:dyDescent="0.3">
      <c r="G1202" s="2"/>
      <c r="K1202" s="2"/>
      <c r="O1202" s="2"/>
      <c r="S1202" s="2"/>
      <c r="W1202" s="2"/>
      <c r="AA1202" s="2"/>
      <c r="AE1202" s="2"/>
      <c r="AI1202" s="2"/>
      <c r="AM1202" s="2"/>
      <c r="AQ1202" s="2"/>
    </row>
    <row r="1203" spans="7:43" x14ac:dyDescent="0.3">
      <c r="G1203" s="2"/>
      <c r="K1203" s="2"/>
      <c r="O1203" s="2"/>
      <c r="S1203" s="2"/>
      <c r="W1203" s="2"/>
      <c r="AA1203" s="2"/>
      <c r="AE1203" s="2"/>
      <c r="AI1203" s="2"/>
      <c r="AM1203" s="2"/>
      <c r="AQ1203" s="2"/>
    </row>
    <row r="1204" spans="7:43" x14ac:dyDescent="0.3">
      <c r="G1204" s="2"/>
      <c r="K1204" s="2"/>
      <c r="O1204" s="2"/>
      <c r="S1204" s="2"/>
      <c r="W1204" s="2"/>
      <c r="AA1204" s="2"/>
      <c r="AE1204" s="2"/>
      <c r="AI1204" s="2"/>
      <c r="AM1204" s="2"/>
      <c r="AQ1204" s="2"/>
    </row>
    <row r="1205" spans="7:43" x14ac:dyDescent="0.3">
      <c r="G1205" s="2"/>
      <c r="K1205" s="2"/>
      <c r="O1205" s="2"/>
      <c r="S1205" s="2"/>
      <c r="W1205" s="2"/>
      <c r="AA1205" s="2"/>
      <c r="AE1205" s="2"/>
      <c r="AI1205" s="2"/>
      <c r="AM1205" s="2"/>
      <c r="AQ1205" s="2"/>
    </row>
    <row r="1206" spans="7:43" x14ac:dyDescent="0.3">
      <c r="G1206" s="2"/>
      <c r="K1206" s="2"/>
      <c r="O1206" s="2"/>
      <c r="S1206" s="2"/>
      <c r="W1206" s="2"/>
      <c r="AA1206" s="2"/>
      <c r="AE1206" s="2"/>
      <c r="AI1206" s="2"/>
      <c r="AM1206" s="2"/>
      <c r="AQ1206" s="2"/>
    </row>
    <row r="1207" spans="7:43" x14ac:dyDescent="0.3">
      <c r="G1207" s="2"/>
      <c r="K1207" s="2"/>
      <c r="O1207" s="2"/>
      <c r="S1207" s="2"/>
      <c r="W1207" s="2"/>
      <c r="AA1207" s="2"/>
      <c r="AE1207" s="2"/>
      <c r="AI1207" s="2"/>
      <c r="AM1207" s="2"/>
      <c r="AQ1207" s="2"/>
    </row>
    <row r="1208" spans="7:43" x14ac:dyDescent="0.3">
      <c r="G1208" s="2"/>
      <c r="K1208" s="2"/>
      <c r="O1208" s="2"/>
      <c r="S1208" s="2"/>
      <c r="W1208" s="2"/>
      <c r="AA1208" s="2"/>
      <c r="AE1208" s="2"/>
      <c r="AI1208" s="2"/>
      <c r="AM1208" s="2"/>
      <c r="AQ1208" s="2"/>
    </row>
    <row r="1209" spans="7:43" x14ac:dyDescent="0.3">
      <c r="G1209" s="2"/>
      <c r="K1209" s="2"/>
      <c r="O1209" s="2"/>
      <c r="S1209" s="2"/>
      <c r="W1209" s="2"/>
      <c r="AA1209" s="2"/>
      <c r="AE1209" s="2"/>
      <c r="AI1209" s="2"/>
      <c r="AM1209" s="2"/>
      <c r="AQ1209" s="2"/>
    </row>
    <row r="1210" spans="7:43" x14ac:dyDescent="0.3">
      <c r="G1210" s="2"/>
      <c r="K1210" s="2"/>
      <c r="O1210" s="2"/>
      <c r="S1210" s="2"/>
      <c r="W1210" s="2"/>
      <c r="AA1210" s="2"/>
      <c r="AE1210" s="2"/>
      <c r="AI1210" s="2"/>
      <c r="AM1210" s="2"/>
      <c r="AQ1210" s="2"/>
    </row>
    <row r="1211" spans="7:43" x14ac:dyDescent="0.3">
      <c r="G1211" s="2"/>
      <c r="K1211" s="2"/>
      <c r="O1211" s="2"/>
      <c r="S1211" s="2"/>
      <c r="W1211" s="2"/>
      <c r="AA1211" s="2"/>
      <c r="AE1211" s="2"/>
      <c r="AI1211" s="2"/>
      <c r="AM1211" s="2"/>
      <c r="AQ1211" s="2"/>
    </row>
    <row r="1212" spans="7:43" x14ac:dyDescent="0.3">
      <c r="G1212" s="2"/>
      <c r="K1212" s="2"/>
      <c r="O1212" s="2"/>
      <c r="S1212" s="2"/>
      <c r="W1212" s="2"/>
      <c r="AA1212" s="2"/>
      <c r="AE1212" s="2"/>
      <c r="AI1212" s="2"/>
      <c r="AM1212" s="2"/>
      <c r="AQ1212" s="2"/>
    </row>
    <row r="1213" spans="7:43" x14ac:dyDescent="0.3">
      <c r="G1213" s="2"/>
      <c r="K1213" s="2"/>
      <c r="O1213" s="2"/>
      <c r="S1213" s="2"/>
      <c r="W1213" s="2"/>
      <c r="AA1213" s="2"/>
      <c r="AE1213" s="2"/>
      <c r="AI1213" s="2"/>
      <c r="AM1213" s="2"/>
      <c r="AQ1213" s="2"/>
    </row>
    <row r="1214" spans="7:43" x14ac:dyDescent="0.3">
      <c r="G1214" s="2"/>
      <c r="K1214" s="2"/>
      <c r="O1214" s="2"/>
      <c r="S1214" s="2"/>
      <c r="W1214" s="2"/>
      <c r="AA1214" s="2"/>
      <c r="AE1214" s="2"/>
      <c r="AI1214" s="2"/>
      <c r="AM1214" s="2"/>
      <c r="AQ1214" s="2"/>
    </row>
    <row r="1215" spans="7:43" x14ac:dyDescent="0.3">
      <c r="G1215" s="2"/>
      <c r="K1215" s="2"/>
      <c r="O1215" s="2"/>
      <c r="S1215" s="2"/>
      <c r="W1215" s="2"/>
      <c r="AA1215" s="2"/>
      <c r="AE1215" s="2"/>
      <c r="AI1215" s="2"/>
      <c r="AM1215" s="2"/>
      <c r="AQ1215" s="2"/>
    </row>
    <row r="1216" spans="7:43" x14ac:dyDescent="0.3">
      <c r="G1216" s="2"/>
      <c r="K1216" s="2"/>
      <c r="O1216" s="2"/>
      <c r="S1216" s="2"/>
      <c r="W1216" s="2"/>
      <c r="AA1216" s="2"/>
      <c r="AE1216" s="2"/>
      <c r="AI1216" s="2"/>
      <c r="AM1216" s="2"/>
      <c r="AQ1216" s="2"/>
    </row>
    <row r="1217" spans="7:43" x14ac:dyDescent="0.3">
      <c r="G1217" s="2"/>
      <c r="K1217" s="2"/>
      <c r="O1217" s="2"/>
      <c r="S1217" s="2"/>
      <c r="W1217" s="2"/>
      <c r="AA1217" s="2"/>
      <c r="AE1217" s="2"/>
      <c r="AI1217" s="2"/>
      <c r="AM1217" s="2"/>
      <c r="AQ1217" s="2"/>
    </row>
    <row r="1218" spans="7:43" x14ac:dyDescent="0.3">
      <c r="G1218" s="2"/>
      <c r="K1218" s="2"/>
      <c r="O1218" s="2"/>
      <c r="S1218" s="2"/>
      <c r="W1218" s="2"/>
      <c r="AA1218" s="2"/>
      <c r="AE1218" s="2"/>
      <c r="AI1218" s="2"/>
      <c r="AM1218" s="2"/>
      <c r="AQ1218" s="2"/>
    </row>
    <row r="1219" spans="7:43" x14ac:dyDescent="0.3">
      <c r="G1219" s="2"/>
      <c r="K1219" s="2"/>
      <c r="O1219" s="2"/>
      <c r="S1219" s="2"/>
      <c r="W1219" s="2"/>
      <c r="AA1219" s="2"/>
      <c r="AE1219" s="2"/>
      <c r="AI1219" s="2"/>
      <c r="AM1219" s="2"/>
      <c r="AQ1219" s="2"/>
    </row>
    <row r="1220" spans="7:43" x14ac:dyDescent="0.3">
      <c r="G1220" s="2"/>
      <c r="K1220" s="2"/>
      <c r="O1220" s="2"/>
      <c r="S1220" s="2"/>
      <c r="W1220" s="2"/>
      <c r="AA1220" s="2"/>
      <c r="AE1220" s="2"/>
      <c r="AI1220" s="2"/>
      <c r="AM1220" s="2"/>
      <c r="AQ1220" s="2"/>
    </row>
    <row r="1221" spans="7:43" x14ac:dyDescent="0.3">
      <c r="G1221" s="2"/>
      <c r="K1221" s="2"/>
      <c r="O1221" s="2"/>
      <c r="S1221" s="2"/>
      <c r="W1221" s="2"/>
      <c r="AA1221" s="2"/>
      <c r="AE1221" s="2"/>
      <c r="AI1221" s="2"/>
      <c r="AM1221" s="2"/>
      <c r="AQ1221" s="2"/>
    </row>
    <row r="1222" spans="7:43" x14ac:dyDescent="0.3">
      <c r="G1222" s="2"/>
      <c r="K1222" s="2"/>
      <c r="O1222" s="2"/>
      <c r="S1222" s="2"/>
      <c r="W1222" s="2"/>
      <c r="AA1222" s="2"/>
      <c r="AE1222" s="2"/>
      <c r="AI1222" s="2"/>
      <c r="AM1222" s="2"/>
      <c r="AQ1222" s="2"/>
    </row>
    <row r="1223" spans="7:43" x14ac:dyDescent="0.3">
      <c r="G1223" s="2"/>
      <c r="K1223" s="2"/>
      <c r="O1223" s="2"/>
      <c r="S1223" s="2"/>
      <c r="W1223" s="2"/>
      <c r="AA1223" s="2"/>
      <c r="AE1223" s="2"/>
      <c r="AI1223" s="2"/>
      <c r="AM1223" s="2"/>
      <c r="AQ1223" s="2"/>
    </row>
    <row r="1224" spans="7:43" x14ac:dyDescent="0.3">
      <c r="G1224" s="2"/>
      <c r="K1224" s="2"/>
      <c r="O1224" s="2"/>
      <c r="S1224" s="2"/>
      <c r="W1224" s="2"/>
      <c r="AA1224" s="2"/>
      <c r="AE1224" s="2"/>
      <c r="AI1224" s="2"/>
      <c r="AM1224" s="2"/>
      <c r="AQ1224" s="2"/>
    </row>
    <row r="1225" spans="7:43" x14ac:dyDescent="0.3">
      <c r="G1225" s="2"/>
      <c r="K1225" s="2"/>
      <c r="O1225" s="2"/>
      <c r="S1225" s="2"/>
      <c r="W1225" s="2"/>
      <c r="AA1225" s="2"/>
      <c r="AE1225" s="2"/>
      <c r="AI1225" s="2"/>
      <c r="AM1225" s="2"/>
      <c r="AQ1225" s="2"/>
    </row>
    <row r="1226" spans="7:43" x14ac:dyDescent="0.3">
      <c r="G1226" s="2"/>
      <c r="K1226" s="2"/>
      <c r="O1226" s="2"/>
      <c r="S1226" s="2"/>
      <c r="W1226" s="2"/>
      <c r="AA1226" s="2"/>
      <c r="AE1226" s="2"/>
      <c r="AI1226" s="2"/>
      <c r="AM1226" s="2"/>
      <c r="AQ1226" s="2"/>
    </row>
    <row r="1227" spans="7:43" x14ac:dyDescent="0.3">
      <c r="G1227" s="2"/>
      <c r="K1227" s="2"/>
      <c r="O1227" s="2"/>
      <c r="S1227" s="2"/>
      <c r="W1227" s="2"/>
      <c r="AA1227" s="2"/>
      <c r="AE1227" s="2"/>
      <c r="AI1227" s="2"/>
      <c r="AM1227" s="2"/>
      <c r="AQ1227" s="2"/>
    </row>
    <row r="1228" spans="7:43" x14ac:dyDescent="0.3">
      <c r="G1228" s="2"/>
      <c r="K1228" s="2"/>
      <c r="O1228" s="2"/>
      <c r="S1228" s="2"/>
      <c r="W1228" s="2"/>
      <c r="AA1228" s="2"/>
      <c r="AE1228" s="2"/>
      <c r="AI1228" s="2"/>
      <c r="AM1228" s="2"/>
      <c r="AQ1228" s="2"/>
    </row>
    <row r="1229" spans="7:43" x14ac:dyDescent="0.3">
      <c r="G1229" s="2"/>
      <c r="K1229" s="2"/>
      <c r="O1229" s="2"/>
      <c r="S1229" s="2"/>
      <c r="W1229" s="2"/>
      <c r="AA1229" s="2"/>
      <c r="AE1229" s="2"/>
      <c r="AI1229" s="2"/>
      <c r="AM1229" s="2"/>
      <c r="AQ1229" s="2"/>
    </row>
    <row r="1230" spans="7:43" x14ac:dyDescent="0.3">
      <c r="G1230" s="2"/>
      <c r="K1230" s="2"/>
      <c r="O1230" s="2"/>
      <c r="S1230" s="2"/>
      <c r="W1230" s="2"/>
      <c r="AA1230" s="2"/>
      <c r="AE1230" s="2"/>
      <c r="AI1230" s="2"/>
      <c r="AM1230" s="2"/>
      <c r="AQ1230" s="2"/>
    </row>
    <row r="1231" spans="7:43" x14ac:dyDescent="0.3">
      <c r="G1231" s="2"/>
      <c r="K1231" s="2"/>
      <c r="O1231" s="2"/>
      <c r="S1231" s="2"/>
      <c r="W1231" s="2"/>
      <c r="AA1231" s="2"/>
      <c r="AE1231" s="2"/>
      <c r="AI1231" s="2"/>
      <c r="AM1231" s="2"/>
      <c r="AQ1231" s="2"/>
    </row>
    <row r="1232" spans="7:43" x14ac:dyDescent="0.3">
      <c r="G1232" s="2"/>
      <c r="K1232" s="2"/>
      <c r="O1232" s="2"/>
      <c r="S1232" s="2"/>
      <c r="W1232" s="2"/>
      <c r="AA1232" s="2"/>
      <c r="AE1232" s="2"/>
      <c r="AI1232" s="2"/>
      <c r="AM1232" s="2"/>
      <c r="AQ1232" s="2"/>
    </row>
    <row r="1233" spans="7:43" x14ac:dyDescent="0.3">
      <c r="G1233" s="2"/>
      <c r="K1233" s="2"/>
      <c r="O1233" s="2"/>
      <c r="S1233" s="2"/>
      <c r="W1233" s="2"/>
      <c r="AA1233" s="2"/>
      <c r="AE1233" s="2"/>
      <c r="AI1233" s="2"/>
      <c r="AM1233" s="2"/>
      <c r="AQ1233" s="2"/>
    </row>
    <row r="1234" spans="7:43" x14ac:dyDescent="0.3">
      <c r="G1234" s="2"/>
      <c r="K1234" s="2"/>
      <c r="O1234" s="2"/>
      <c r="S1234" s="2"/>
      <c r="W1234" s="2"/>
      <c r="AA1234" s="2"/>
      <c r="AE1234" s="2"/>
      <c r="AI1234" s="2"/>
      <c r="AM1234" s="2"/>
      <c r="AQ1234" s="2"/>
    </row>
    <row r="1235" spans="7:43" x14ac:dyDescent="0.3">
      <c r="G1235" s="2"/>
      <c r="K1235" s="2"/>
      <c r="O1235" s="2"/>
      <c r="S1235" s="2"/>
      <c r="W1235" s="2"/>
      <c r="AA1235" s="2"/>
      <c r="AE1235" s="2"/>
      <c r="AI1235" s="2"/>
      <c r="AM1235" s="2"/>
      <c r="AQ1235" s="2"/>
    </row>
    <row r="1236" spans="7:43" x14ac:dyDescent="0.3">
      <c r="G1236" s="2"/>
      <c r="K1236" s="2"/>
      <c r="O1236" s="2"/>
      <c r="S1236" s="2"/>
      <c r="W1236" s="2"/>
      <c r="AA1236" s="2"/>
      <c r="AE1236" s="2"/>
      <c r="AI1236" s="2"/>
      <c r="AM1236" s="2"/>
      <c r="AQ1236" s="2"/>
    </row>
    <row r="1237" spans="7:43" x14ac:dyDescent="0.3">
      <c r="G1237" s="2"/>
      <c r="K1237" s="2"/>
      <c r="O1237" s="2"/>
      <c r="S1237" s="2"/>
      <c r="W1237" s="2"/>
      <c r="AA1237" s="2"/>
      <c r="AE1237" s="2"/>
      <c r="AI1237" s="2"/>
      <c r="AM1237" s="2"/>
      <c r="AQ1237" s="2"/>
    </row>
    <row r="1238" spans="7:43" x14ac:dyDescent="0.3">
      <c r="G1238" s="2"/>
      <c r="K1238" s="2"/>
      <c r="O1238" s="2"/>
      <c r="S1238" s="2"/>
      <c r="W1238" s="2"/>
      <c r="AA1238" s="2"/>
      <c r="AE1238" s="2"/>
      <c r="AI1238" s="2"/>
      <c r="AM1238" s="2"/>
      <c r="AQ1238" s="2"/>
    </row>
    <row r="1239" spans="7:43" x14ac:dyDescent="0.3">
      <c r="G1239" s="2"/>
      <c r="K1239" s="2"/>
      <c r="O1239" s="2"/>
      <c r="S1239" s="2"/>
      <c r="W1239" s="2"/>
      <c r="AA1239" s="2"/>
      <c r="AE1239" s="2"/>
      <c r="AI1239" s="2"/>
      <c r="AM1239" s="2"/>
      <c r="AQ1239" s="2"/>
    </row>
    <row r="1240" spans="7:43" x14ac:dyDescent="0.3">
      <c r="G1240" s="2"/>
      <c r="K1240" s="2"/>
      <c r="O1240" s="2"/>
      <c r="S1240" s="2"/>
      <c r="W1240" s="2"/>
      <c r="AA1240" s="2"/>
      <c r="AE1240" s="2"/>
      <c r="AI1240" s="2"/>
      <c r="AM1240" s="2"/>
      <c r="AQ1240" s="2"/>
    </row>
    <row r="1241" spans="7:43" x14ac:dyDescent="0.3">
      <c r="G1241" s="2"/>
      <c r="K1241" s="2"/>
      <c r="O1241" s="2"/>
      <c r="S1241" s="2"/>
      <c r="W1241" s="2"/>
      <c r="AA1241" s="2"/>
      <c r="AE1241" s="2"/>
      <c r="AI1241" s="2"/>
      <c r="AM1241" s="2"/>
      <c r="AQ1241" s="2"/>
    </row>
    <row r="1242" spans="7:43" x14ac:dyDescent="0.3">
      <c r="G1242" s="2"/>
      <c r="K1242" s="2"/>
      <c r="O1242" s="2"/>
      <c r="S1242" s="2"/>
      <c r="W1242" s="2"/>
      <c r="AA1242" s="2"/>
      <c r="AE1242" s="2"/>
      <c r="AI1242" s="2"/>
      <c r="AM1242" s="2"/>
      <c r="AQ1242" s="2"/>
    </row>
    <row r="1243" spans="7:43" x14ac:dyDescent="0.3">
      <c r="G1243" s="2"/>
      <c r="K1243" s="2"/>
      <c r="O1243" s="2"/>
      <c r="S1243" s="2"/>
      <c r="W1243" s="2"/>
      <c r="AA1243" s="2"/>
      <c r="AE1243" s="2"/>
      <c r="AI1243" s="2"/>
      <c r="AM1243" s="2"/>
      <c r="AQ1243" s="2"/>
    </row>
    <row r="1244" spans="7:43" x14ac:dyDescent="0.3">
      <c r="G1244" s="2"/>
      <c r="K1244" s="2"/>
      <c r="O1244" s="2"/>
      <c r="S1244" s="2"/>
      <c r="W1244" s="2"/>
      <c r="AA1244" s="2"/>
      <c r="AE1244" s="2"/>
      <c r="AI1244" s="2"/>
      <c r="AM1244" s="2"/>
      <c r="AQ1244" s="2"/>
    </row>
    <row r="1245" spans="7:43" x14ac:dyDescent="0.3">
      <c r="G1245" s="2"/>
      <c r="K1245" s="2"/>
      <c r="O1245" s="2"/>
      <c r="S1245" s="2"/>
      <c r="W1245" s="2"/>
      <c r="AA1245" s="2"/>
      <c r="AE1245" s="2"/>
      <c r="AI1245" s="2"/>
      <c r="AM1245" s="2"/>
      <c r="AQ1245" s="2"/>
    </row>
    <row r="1246" spans="7:43" x14ac:dyDescent="0.3">
      <c r="G1246" s="2"/>
      <c r="K1246" s="2"/>
      <c r="O1246" s="2"/>
      <c r="S1246" s="2"/>
      <c r="W1246" s="2"/>
      <c r="AA1246" s="2"/>
      <c r="AE1246" s="2"/>
      <c r="AI1246" s="2"/>
      <c r="AM1246" s="2"/>
      <c r="AQ1246" s="2"/>
    </row>
    <row r="1247" spans="7:43" x14ac:dyDescent="0.3">
      <c r="G1247" s="2"/>
      <c r="K1247" s="2"/>
      <c r="O1247" s="2"/>
      <c r="S1247" s="2"/>
      <c r="W1247" s="2"/>
      <c r="AA1247" s="2"/>
      <c r="AE1247" s="2"/>
      <c r="AI1247" s="2"/>
      <c r="AM1247" s="2"/>
      <c r="AQ1247" s="2"/>
    </row>
    <row r="1248" spans="7:43" x14ac:dyDescent="0.3">
      <c r="G1248" s="2"/>
      <c r="K1248" s="2"/>
      <c r="O1248" s="2"/>
      <c r="S1248" s="2"/>
      <c r="W1248" s="2"/>
      <c r="AA1248" s="2"/>
      <c r="AE1248" s="2"/>
      <c r="AI1248" s="2"/>
      <c r="AM1248" s="2"/>
      <c r="AQ1248" s="2"/>
    </row>
    <row r="1249" spans="7:43" x14ac:dyDescent="0.3">
      <c r="G1249" s="2"/>
      <c r="K1249" s="2"/>
      <c r="O1249" s="2"/>
      <c r="S1249" s="2"/>
      <c r="W1249" s="2"/>
      <c r="AA1249" s="2"/>
      <c r="AE1249" s="2"/>
      <c r="AI1249" s="2"/>
      <c r="AM1249" s="2"/>
      <c r="AQ1249" s="2"/>
    </row>
    <row r="1250" spans="7:43" x14ac:dyDescent="0.3">
      <c r="G1250" s="2"/>
      <c r="K1250" s="2"/>
      <c r="O1250" s="2"/>
      <c r="S1250" s="2"/>
      <c r="W1250" s="2"/>
      <c r="AA1250" s="2"/>
      <c r="AE1250" s="2"/>
      <c r="AI1250" s="2"/>
      <c r="AM1250" s="2"/>
      <c r="AQ1250" s="2"/>
    </row>
    <row r="1251" spans="7:43" x14ac:dyDescent="0.3">
      <c r="G1251" s="2"/>
      <c r="K1251" s="2"/>
      <c r="O1251" s="2"/>
      <c r="S1251" s="2"/>
      <c r="W1251" s="2"/>
      <c r="AA1251" s="2"/>
      <c r="AE1251" s="2"/>
      <c r="AI1251" s="2"/>
      <c r="AM1251" s="2"/>
      <c r="AQ1251" s="2"/>
    </row>
    <row r="1252" spans="7:43" x14ac:dyDescent="0.3">
      <c r="G1252" s="2"/>
      <c r="K1252" s="2"/>
      <c r="O1252" s="2"/>
      <c r="S1252" s="2"/>
      <c r="W1252" s="2"/>
      <c r="AA1252" s="2"/>
      <c r="AE1252" s="2"/>
      <c r="AI1252" s="2"/>
      <c r="AM1252" s="2"/>
      <c r="AQ1252" s="2"/>
    </row>
    <row r="1253" spans="7:43" x14ac:dyDescent="0.3">
      <c r="G1253" s="2"/>
      <c r="K1253" s="2"/>
      <c r="O1253" s="2"/>
      <c r="S1253" s="2"/>
      <c r="W1253" s="2"/>
      <c r="AA1253" s="2"/>
      <c r="AE1253" s="2"/>
      <c r="AI1253" s="2"/>
      <c r="AM1253" s="2"/>
      <c r="AQ1253" s="2"/>
    </row>
    <row r="1254" spans="7:43" x14ac:dyDescent="0.3">
      <c r="G1254" s="2"/>
      <c r="K1254" s="2"/>
      <c r="O1254" s="2"/>
      <c r="S1254" s="2"/>
      <c r="W1254" s="2"/>
      <c r="AA1254" s="2"/>
      <c r="AE1254" s="2"/>
      <c r="AI1254" s="2"/>
      <c r="AM1254" s="2"/>
      <c r="AQ1254" s="2"/>
    </row>
    <row r="1255" spans="7:43" x14ac:dyDescent="0.3">
      <c r="G1255" s="2"/>
      <c r="K1255" s="2"/>
      <c r="O1255" s="2"/>
      <c r="S1255" s="2"/>
      <c r="W1255" s="2"/>
      <c r="AA1255" s="2"/>
      <c r="AE1255" s="2"/>
      <c r="AI1255" s="2"/>
      <c r="AM1255" s="2"/>
      <c r="AQ1255" s="2"/>
    </row>
    <row r="1256" spans="7:43" x14ac:dyDescent="0.3">
      <c r="G1256" s="2"/>
      <c r="K1256" s="2"/>
      <c r="O1256" s="2"/>
      <c r="S1256" s="2"/>
      <c r="W1256" s="2"/>
      <c r="AA1256" s="2"/>
      <c r="AE1256" s="2"/>
      <c r="AI1256" s="2"/>
      <c r="AM1256" s="2"/>
      <c r="AQ1256" s="2"/>
    </row>
    <row r="1257" spans="7:43" x14ac:dyDescent="0.3">
      <c r="G1257" s="2"/>
      <c r="K1257" s="2"/>
      <c r="O1257" s="2"/>
      <c r="S1257" s="2"/>
      <c r="W1257" s="2"/>
      <c r="AA1257" s="2"/>
      <c r="AE1257" s="2"/>
      <c r="AI1257" s="2"/>
      <c r="AM1257" s="2"/>
      <c r="AQ1257" s="2"/>
    </row>
    <row r="1258" spans="7:43" x14ac:dyDescent="0.3">
      <c r="G1258" s="2"/>
      <c r="K1258" s="2"/>
      <c r="O1258" s="2"/>
      <c r="S1258" s="2"/>
      <c r="W1258" s="2"/>
      <c r="AA1258" s="2"/>
      <c r="AE1258" s="2"/>
      <c r="AI1258" s="2"/>
      <c r="AM1258" s="2"/>
      <c r="AQ1258" s="2"/>
    </row>
    <row r="1259" spans="7:43" x14ac:dyDescent="0.3">
      <c r="G1259" s="2"/>
      <c r="K1259" s="2"/>
      <c r="O1259" s="2"/>
      <c r="S1259" s="2"/>
      <c r="W1259" s="2"/>
      <c r="AA1259" s="2"/>
      <c r="AE1259" s="2"/>
      <c r="AI1259" s="2"/>
      <c r="AM1259" s="2"/>
      <c r="AQ1259" s="2"/>
    </row>
    <row r="1260" spans="7:43" x14ac:dyDescent="0.3">
      <c r="G1260" s="2"/>
      <c r="K1260" s="2"/>
      <c r="O1260" s="2"/>
      <c r="S1260" s="2"/>
      <c r="W1260" s="2"/>
      <c r="AA1260" s="2"/>
      <c r="AE1260" s="2"/>
      <c r="AI1260" s="2"/>
      <c r="AM1260" s="2"/>
      <c r="AQ1260" s="2"/>
    </row>
    <row r="1261" spans="7:43" x14ac:dyDescent="0.3">
      <c r="G1261" s="2"/>
      <c r="K1261" s="2"/>
      <c r="O1261" s="2"/>
      <c r="S1261" s="2"/>
      <c r="W1261" s="2"/>
      <c r="AA1261" s="2"/>
      <c r="AE1261" s="2"/>
      <c r="AI1261" s="2"/>
      <c r="AM1261" s="2"/>
      <c r="AQ1261" s="2"/>
    </row>
    <row r="1262" spans="7:43" x14ac:dyDescent="0.3">
      <c r="G1262" s="2"/>
      <c r="K1262" s="2"/>
      <c r="O1262" s="2"/>
      <c r="S1262" s="2"/>
      <c r="W1262" s="2"/>
      <c r="AA1262" s="2"/>
      <c r="AE1262" s="2"/>
      <c r="AI1262" s="2"/>
      <c r="AM1262" s="2"/>
      <c r="AQ1262" s="2"/>
    </row>
    <row r="1263" spans="7:43" x14ac:dyDescent="0.3">
      <c r="G1263" s="2"/>
      <c r="K1263" s="2"/>
      <c r="O1263" s="2"/>
      <c r="S1263" s="2"/>
      <c r="W1263" s="2"/>
      <c r="AA1263" s="2"/>
      <c r="AE1263" s="2"/>
      <c r="AI1263" s="2"/>
      <c r="AM1263" s="2"/>
      <c r="AQ1263" s="2"/>
    </row>
    <row r="1264" spans="7:43" x14ac:dyDescent="0.3">
      <c r="G1264" s="2"/>
      <c r="K1264" s="2"/>
      <c r="O1264" s="2"/>
      <c r="S1264" s="2"/>
      <c r="W1264" s="2"/>
      <c r="AA1264" s="2"/>
      <c r="AE1264" s="2"/>
      <c r="AI1264" s="2"/>
      <c r="AM1264" s="2"/>
      <c r="AQ1264" s="2"/>
    </row>
    <row r="1265" spans="7:43" x14ac:dyDescent="0.3">
      <c r="G1265" s="2"/>
      <c r="K1265" s="2"/>
      <c r="O1265" s="2"/>
      <c r="S1265" s="2"/>
      <c r="W1265" s="2"/>
      <c r="AA1265" s="2"/>
      <c r="AE1265" s="2"/>
      <c r="AI1265" s="2"/>
      <c r="AM1265" s="2"/>
      <c r="AQ1265" s="2"/>
    </row>
    <row r="1266" spans="7:43" x14ac:dyDescent="0.3">
      <c r="G1266" s="2"/>
      <c r="K1266" s="2"/>
      <c r="O1266" s="2"/>
      <c r="S1266" s="2"/>
      <c r="W1266" s="2"/>
      <c r="AA1266" s="2"/>
      <c r="AE1266" s="2"/>
      <c r="AI1266" s="2"/>
      <c r="AM1266" s="2"/>
      <c r="AQ1266" s="2"/>
    </row>
    <row r="1267" spans="7:43" x14ac:dyDescent="0.3">
      <c r="G1267" s="2"/>
      <c r="K1267" s="2"/>
      <c r="O1267" s="2"/>
      <c r="S1267" s="2"/>
      <c r="W1267" s="2"/>
      <c r="AA1267" s="2"/>
      <c r="AE1267" s="2"/>
      <c r="AI1267" s="2"/>
      <c r="AM1267" s="2"/>
      <c r="AQ1267" s="2"/>
    </row>
    <row r="1268" spans="7:43" x14ac:dyDescent="0.3">
      <c r="G1268" s="2"/>
      <c r="K1268" s="2"/>
      <c r="O1268" s="2"/>
      <c r="S1268" s="2"/>
      <c r="W1268" s="2"/>
      <c r="AA1268" s="2"/>
      <c r="AE1268" s="2"/>
      <c r="AI1268" s="2"/>
      <c r="AM1268" s="2"/>
      <c r="AQ1268" s="2"/>
    </row>
    <row r="1269" spans="7:43" x14ac:dyDescent="0.3">
      <c r="G1269" s="2"/>
      <c r="K1269" s="2"/>
      <c r="O1269" s="2"/>
      <c r="S1269" s="2"/>
      <c r="W1269" s="2"/>
      <c r="AA1269" s="2"/>
      <c r="AE1269" s="2"/>
      <c r="AI1269" s="2"/>
      <c r="AM1269" s="2"/>
      <c r="AQ1269" s="2"/>
    </row>
    <row r="1270" spans="7:43" x14ac:dyDescent="0.3">
      <c r="G1270" s="2"/>
      <c r="K1270" s="2"/>
      <c r="O1270" s="2"/>
      <c r="S1270" s="2"/>
      <c r="W1270" s="2"/>
      <c r="AA1270" s="2"/>
      <c r="AE1270" s="2"/>
      <c r="AI1270" s="2"/>
      <c r="AM1270" s="2"/>
      <c r="AQ1270" s="2"/>
    </row>
    <row r="1271" spans="7:43" x14ac:dyDescent="0.3">
      <c r="G1271" s="2"/>
      <c r="K1271" s="2"/>
      <c r="O1271" s="2"/>
      <c r="S1271" s="2"/>
      <c r="W1271" s="2"/>
      <c r="AA1271" s="2"/>
      <c r="AE1271" s="2"/>
      <c r="AI1271" s="2"/>
      <c r="AM1271" s="2"/>
      <c r="AQ1271" s="2"/>
    </row>
    <row r="1272" spans="7:43" x14ac:dyDescent="0.3">
      <c r="G1272" s="2"/>
      <c r="K1272" s="2"/>
      <c r="O1272" s="2"/>
      <c r="S1272" s="2"/>
      <c r="W1272" s="2"/>
      <c r="AA1272" s="2"/>
      <c r="AE1272" s="2"/>
      <c r="AI1272" s="2"/>
      <c r="AM1272" s="2"/>
      <c r="AQ1272" s="2"/>
    </row>
    <row r="1273" spans="7:43" x14ac:dyDescent="0.3">
      <c r="G1273" s="2"/>
      <c r="K1273" s="2"/>
      <c r="O1273" s="2"/>
      <c r="S1273" s="2"/>
      <c r="W1273" s="2"/>
      <c r="AA1273" s="2"/>
      <c r="AE1273" s="2"/>
      <c r="AI1273" s="2"/>
      <c r="AM1273" s="2"/>
      <c r="AQ1273" s="2"/>
    </row>
    <row r="1274" spans="7:43" x14ac:dyDescent="0.3">
      <c r="G1274" s="2"/>
      <c r="K1274" s="2"/>
      <c r="O1274" s="2"/>
      <c r="S1274" s="2"/>
      <c r="W1274" s="2"/>
      <c r="AA1274" s="2"/>
      <c r="AE1274" s="2"/>
      <c r="AI1274" s="2"/>
      <c r="AM1274" s="2"/>
      <c r="AQ1274" s="2"/>
    </row>
    <row r="1275" spans="7:43" x14ac:dyDescent="0.3">
      <c r="G1275" s="2"/>
      <c r="K1275" s="2"/>
      <c r="O1275" s="2"/>
      <c r="S1275" s="2"/>
      <c r="W1275" s="2"/>
      <c r="AA1275" s="2"/>
      <c r="AE1275" s="2"/>
      <c r="AI1275" s="2"/>
      <c r="AM1275" s="2"/>
      <c r="AQ1275" s="2"/>
    </row>
    <row r="1276" spans="7:43" x14ac:dyDescent="0.3">
      <c r="G1276" s="2"/>
      <c r="K1276" s="2"/>
      <c r="O1276" s="2"/>
      <c r="S1276" s="2"/>
      <c r="W1276" s="2"/>
      <c r="AA1276" s="2"/>
      <c r="AE1276" s="2"/>
      <c r="AI1276" s="2"/>
      <c r="AM1276" s="2"/>
      <c r="AQ1276" s="2"/>
    </row>
    <row r="1277" spans="7:43" x14ac:dyDescent="0.3">
      <c r="G1277" s="2"/>
      <c r="K1277" s="2"/>
      <c r="O1277" s="2"/>
      <c r="S1277" s="2"/>
      <c r="W1277" s="2"/>
      <c r="AA1277" s="2"/>
      <c r="AE1277" s="2"/>
      <c r="AI1277" s="2"/>
      <c r="AM1277" s="2"/>
      <c r="AQ1277" s="2"/>
    </row>
    <row r="1278" spans="7:43" x14ac:dyDescent="0.3">
      <c r="G1278" s="2"/>
      <c r="K1278" s="2"/>
      <c r="O1278" s="2"/>
      <c r="S1278" s="2"/>
      <c r="W1278" s="2"/>
      <c r="AA1278" s="2"/>
      <c r="AE1278" s="2"/>
      <c r="AI1278" s="2"/>
      <c r="AM1278" s="2"/>
      <c r="AQ1278" s="2"/>
    </row>
    <row r="1279" spans="7:43" x14ac:dyDescent="0.3">
      <c r="G1279" s="2"/>
      <c r="K1279" s="2"/>
      <c r="O1279" s="2"/>
      <c r="S1279" s="2"/>
      <c r="W1279" s="2"/>
      <c r="AA1279" s="2"/>
      <c r="AE1279" s="2"/>
      <c r="AI1279" s="2"/>
      <c r="AM1279" s="2"/>
      <c r="AQ1279" s="2"/>
    </row>
    <row r="1280" spans="7:43" x14ac:dyDescent="0.3">
      <c r="G1280" s="2"/>
      <c r="K1280" s="2"/>
      <c r="O1280" s="2"/>
      <c r="S1280" s="2"/>
      <c r="W1280" s="2"/>
      <c r="AA1280" s="2"/>
      <c r="AE1280" s="2"/>
      <c r="AI1280" s="2"/>
      <c r="AM1280" s="2"/>
      <c r="AQ1280" s="2"/>
    </row>
    <row r="1281" spans="7:43" x14ac:dyDescent="0.3">
      <c r="G1281" s="2"/>
      <c r="K1281" s="2"/>
      <c r="O1281" s="2"/>
      <c r="S1281" s="2"/>
      <c r="W1281" s="2"/>
      <c r="AA1281" s="2"/>
      <c r="AE1281" s="2"/>
      <c r="AI1281" s="2"/>
      <c r="AM1281" s="2"/>
      <c r="AQ1281" s="2"/>
    </row>
    <row r="1282" spans="7:43" x14ac:dyDescent="0.3">
      <c r="G1282" s="2"/>
      <c r="K1282" s="2"/>
      <c r="O1282" s="2"/>
      <c r="S1282" s="2"/>
      <c r="W1282" s="2"/>
      <c r="AA1282" s="2"/>
      <c r="AE1282" s="2"/>
      <c r="AI1282" s="2"/>
      <c r="AM1282" s="2"/>
      <c r="AQ1282" s="2"/>
    </row>
    <row r="1283" spans="7:43" x14ac:dyDescent="0.3">
      <c r="G1283" s="2"/>
      <c r="K1283" s="2"/>
      <c r="O1283" s="2"/>
      <c r="S1283" s="2"/>
      <c r="W1283" s="2"/>
      <c r="AA1283" s="2"/>
      <c r="AE1283" s="2"/>
      <c r="AI1283" s="2"/>
      <c r="AM1283" s="2"/>
      <c r="AQ1283" s="2"/>
    </row>
    <row r="1284" spans="7:43" x14ac:dyDescent="0.3">
      <c r="G1284" s="2"/>
      <c r="K1284" s="2"/>
      <c r="O1284" s="2"/>
      <c r="S1284" s="2"/>
      <c r="W1284" s="2"/>
      <c r="AA1284" s="2"/>
      <c r="AE1284" s="2"/>
      <c r="AI1284" s="2"/>
      <c r="AM1284" s="2"/>
      <c r="AQ1284" s="2"/>
    </row>
    <row r="1285" spans="7:43" x14ac:dyDescent="0.3">
      <c r="G1285" s="2"/>
      <c r="K1285" s="2"/>
      <c r="O1285" s="2"/>
      <c r="S1285" s="2"/>
      <c r="W1285" s="2"/>
      <c r="AA1285" s="2"/>
      <c r="AE1285" s="2"/>
      <c r="AI1285" s="2"/>
      <c r="AM1285" s="2"/>
      <c r="AQ1285" s="2"/>
    </row>
    <row r="1286" spans="7:43" x14ac:dyDescent="0.3">
      <c r="G1286" s="2"/>
      <c r="K1286" s="2"/>
      <c r="O1286" s="2"/>
      <c r="S1286" s="2"/>
      <c r="W1286" s="2"/>
      <c r="AA1286" s="2"/>
      <c r="AE1286" s="2"/>
      <c r="AI1286" s="2"/>
      <c r="AM1286" s="2"/>
      <c r="AQ1286" s="2"/>
    </row>
    <row r="1287" spans="7:43" x14ac:dyDescent="0.3">
      <c r="G1287" s="2"/>
      <c r="K1287" s="2"/>
      <c r="O1287" s="2"/>
      <c r="S1287" s="2"/>
      <c r="W1287" s="2"/>
      <c r="AA1287" s="2"/>
      <c r="AE1287" s="2"/>
      <c r="AI1287" s="2"/>
      <c r="AM1287" s="2"/>
      <c r="AQ1287" s="2"/>
    </row>
    <row r="1288" spans="7:43" x14ac:dyDescent="0.3">
      <c r="G1288" s="2"/>
      <c r="K1288" s="2"/>
      <c r="O1288" s="2"/>
      <c r="S1288" s="2"/>
      <c r="W1288" s="2"/>
      <c r="AA1288" s="2"/>
      <c r="AE1288" s="2"/>
      <c r="AI1288" s="2"/>
      <c r="AM1288" s="2"/>
      <c r="AQ1288" s="2"/>
    </row>
    <row r="1289" spans="7:43" x14ac:dyDescent="0.3">
      <c r="G1289" s="2"/>
      <c r="K1289" s="2"/>
      <c r="O1289" s="2"/>
      <c r="S1289" s="2"/>
      <c r="W1289" s="2"/>
      <c r="AA1289" s="2"/>
      <c r="AE1289" s="2"/>
      <c r="AI1289" s="2"/>
      <c r="AM1289" s="2"/>
      <c r="AQ1289" s="2"/>
    </row>
    <row r="1290" spans="7:43" x14ac:dyDescent="0.3">
      <c r="G1290" s="2"/>
      <c r="K1290" s="2"/>
      <c r="O1290" s="2"/>
      <c r="S1290" s="2"/>
      <c r="W1290" s="2"/>
      <c r="AA1290" s="2"/>
      <c r="AE1290" s="2"/>
      <c r="AI1290" s="2"/>
      <c r="AM1290" s="2"/>
      <c r="AQ1290" s="2"/>
    </row>
    <row r="1291" spans="7:43" x14ac:dyDescent="0.3">
      <c r="G1291" s="2"/>
      <c r="K1291" s="2"/>
      <c r="O1291" s="2"/>
      <c r="S1291" s="2"/>
      <c r="W1291" s="2"/>
      <c r="AA1291" s="2"/>
      <c r="AE1291" s="2"/>
      <c r="AI1291" s="2"/>
      <c r="AM1291" s="2"/>
      <c r="AQ1291" s="2"/>
    </row>
    <row r="1292" spans="7:43" x14ac:dyDescent="0.3">
      <c r="G1292" s="2"/>
      <c r="K1292" s="2"/>
      <c r="O1292" s="2"/>
      <c r="S1292" s="2"/>
      <c r="W1292" s="2"/>
      <c r="AA1292" s="2"/>
      <c r="AE1292" s="2"/>
      <c r="AI1292" s="2"/>
      <c r="AM1292" s="2"/>
      <c r="AQ1292" s="2"/>
    </row>
    <row r="1293" spans="7:43" x14ac:dyDescent="0.3">
      <c r="G1293" s="2"/>
      <c r="K1293" s="2"/>
      <c r="O1293" s="2"/>
      <c r="S1293" s="2"/>
      <c r="W1293" s="2"/>
      <c r="AA1293" s="2"/>
      <c r="AE1293" s="2"/>
      <c r="AI1293" s="2"/>
      <c r="AM1293" s="2"/>
      <c r="AQ1293" s="2"/>
    </row>
    <row r="1294" spans="7:43" x14ac:dyDescent="0.3">
      <c r="G1294" s="2"/>
      <c r="K1294" s="2"/>
      <c r="O1294" s="2"/>
      <c r="S1294" s="2"/>
      <c r="W1294" s="2"/>
      <c r="AA1294" s="2"/>
      <c r="AE1294" s="2"/>
      <c r="AI1294" s="2"/>
      <c r="AM1294" s="2"/>
      <c r="AQ1294" s="2"/>
    </row>
    <row r="1295" spans="7:43" x14ac:dyDescent="0.3">
      <c r="G1295" s="2"/>
      <c r="K1295" s="2"/>
      <c r="O1295" s="2"/>
      <c r="S1295" s="2"/>
      <c r="W1295" s="2"/>
      <c r="AA1295" s="2"/>
      <c r="AE1295" s="2"/>
      <c r="AI1295" s="2"/>
      <c r="AM1295" s="2"/>
      <c r="AQ1295" s="2"/>
    </row>
    <row r="1296" spans="7:43" x14ac:dyDescent="0.3">
      <c r="G1296" s="2"/>
      <c r="K1296" s="2"/>
      <c r="O1296" s="2"/>
      <c r="S1296" s="2"/>
      <c r="W1296" s="2"/>
      <c r="AA1296" s="2"/>
      <c r="AE1296" s="2"/>
      <c r="AI1296" s="2"/>
      <c r="AM1296" s="2"/>
      <c r="AQ1296" s="2"/>
    </row>
    <row r="1297" spans="7:43" x14ac:dyDescent="0.3">
      <c r="G1297" s="2"/>
      <c r="K1297" s="2"/>
      <c r="O1297" s="2"/>
      <c r="S1297" s="2"/>
      <c r="W1297" s="2"/>
      <c r="AA1297" s="2"/>
      <c r="AE1297" s="2"/>
      <c r="AI1297" s="2"/>
      <c r="AM1297" s="2"/>
      <c r="AQ1297" s="2"/>
    </row>
    <row r="1298" spans="7:43" x14ac:dyDescent="0.3">
      <c r="G1298" s="2"/>
      <c r="K1298" s="2"/>
      <c r="O1298" s="2"/>
      <c r="S1298" s="2"/>
      <c r="W1298" s="2"/>
      <c r="AA1298" s="2"/>
      <c r="AE1298" s="2"/>
      <c r="AI1298" s="2"/>
      <c r="AM1298" s="2"/>
      <c r="AQ1298" s="2"/>
    </row>
    <row r="1299" spans="7:43" x14ac:dyDescent="0.3">
      <c r="G1299" s="2"/>
      <c r="K1299" s="2"/>
      <c r="O1299" s="2"/>
      <c r="S1299" s="2"/>
      <c r="W1299" s="2"/>
      <c r="AA1299" s="2"/>
      <c r="AE1299" s="2"/>
      <c r="AI1299" s="2"/>
      <c r="AM1299" s="2"/>
      <c r="AQ1299" s="2"/>
    </row>
    <row r="1300" spans="7:43" x14ac:dyDescent="0.3">
      <c r="G1300" s="2"/>
      <c r="K1300" s="2"/>
      <c r="O1300" s="2"/>
      <c r="S1300" s="2"/>
      <c r="W1300" s="2"/>
      <c r="AA1300" s="2"/>
      <c r="AE1300" s="2"/>
      <c r="AI1300" s="2"/>
      <c r="AM1300" s="2"/>
      <c r="AQ1300" s="2"/>
    </row>
    <row r="1301" spans="7:43" x14ac:dyDescent="0.3">
      <c r="G1301" s="2"/>
      <c r="K1301" s="2"/>
      <c r="O1301" s="2"/>
      <c r="S1301" s="2"/>
      <c r="W1301" s="2"/>
      <c r="AA1301" s="2"/>
      <c r="AE1301" s="2"/>
      <c r="AI1301" s="2"/>
      <c r="AM1301" s="2"/>
      <c r="AQ1301" s="2"/>
    </row>
    <row r="1302" spans="7:43" x14ac:dyDescent="0.3">
      <c r="G1302" s="2"/>
      <c r="K1302" s="2"/>
      <c r="O1302" s="2"/>
      <c r="S1302" s="2"/>
      <c r="W1302" s="2"/>
      <c r="AA1302" s="2"/>
      <c r="AE1302" s="2"/>
      <c r="AI1302" s="2"/>
      <c r="AM1302" s="2"/>
      <c r="AQ1302" s="2"/>
    </row>
    <row r="1303" spans="7:43" x14ac:dyDescent="0.3">
      <c r="G1303" s="2"/>
      <c r="K1303" s="2"/>
      <c r="O1303" s="2"/>
      <c r="S1303" s="2"/>
      <c r="W1303" s="2"/>
      <c r="AA1303" s="2"/>
      <c r="AE1303" s="2"/>
      <c r="AI1303" s="2"/>
      <c r="AM1303" s="2"/>
      <c r="AQ1303" s="2"/>
    </row>
    <row r="1304" spans="7:43" x14ac:dyDescent="0.3">
      <c r="G1304" s="2"/>
      <c r="K1304" s="2"/>
      <c r="O1304" s="2"/>
      <c r="S1304" s="2"/>
      <c r="W1304" s="2"/>
      <c r="AA1304" s="2"/>
      <c r="AE1304" s="2"/>
      <c r="AI1304" s="2"/>
      <c r="AM1304" s="2"/>
      <c r="AQ1304" s="2"/>
    </row>
    <row r="1305" spans="7:43" x14ac:dyDescent="0.3">
      <c r="G1305" s="2"/>
      <c r="K1305" s="2"/>
      <c r="O1305" s="2"/>
      <c r="S1305" s="2"/>
      <c r="W1305" s="2"/>
      <c r="AA1305" s="2"/>
      <c r="AE1305" s="2"/>
      <c r="AI1305" s="2"/>
      <c r="AM1305" s="2"/>
      <c r="AQ1305" s="2"/>
    </row>
    <row r="1306" spans="7:43" x14ac:dyDescent="0.3">
      <c r="G1306" s="2"/>
      <c r="K1306" s="2"/>
      <c r="O1306" s="2"/>
      <c r="S1306" s="2"/>
      <c r="W1306" s="2"/>
      <c r="AA1306" s="2"/>
      <c r="AE1306" s="2"/>
      <c r="AI1306" s="2"/>
      <c r="AM1306" s="2"/>
      <c r="AQ1306" s="2"/>
    </row>
    <row r="1307" spans="7:43" x14ac:dyDescent="0.3">
      <c r="G1307" s="2"/>
      <c r="K1307" s="2"/>
      <c r="O1307" s="2"/>
      <c r="S1307" s="2"/>
      <c r="W1307" s="2"/>
      <c r="AA1307" s="2"/>
      <c r="AE1307" s="2"/>
      <c r="AI1307" s="2"/>
      <c r="AM1307" s="2"/>
      <c r="AQ1307" s="2"/>
    </row>
    <row r="1308" spans="7:43" x14ac:dyDescent="0.3">
      <c r="G1308" s="2"/>
      <c r="K1308" s="2"/>
      <c r="O1308" s="2"/>
      <c r="S1308" s="2"/>
      <c r="W1308" s="2"/>
      <c r="AA1308" s="2"/>
      <c r="AE1308" s="2"/>
      <c r="AI1308" s="2"/>
      <c r="AM1308" s="2"/>
      <c r="AQ1308" s="2"/>
    </row>
    <row r="1309" spans="7:43" x14ac:dyDescent="0.3">
      <c r="G1309" s="2"/>
      <c r="K1309" s="2"/>
      <c r="O1309" s="2"/>
      <c r="S1309" s="2"/>
      <c r="W1309" s="2"/>
      <c r="AA1309" s="2"/>
      <c r="AE1309" s="2"/>
      <c r="AI1309" s="2"/>
      <c r="AM1309" s="2"/>
      <c r="AQ1309" s="2"/>
    </row>
    <row r="1310" spans="7:43" x14ac:dyDescent="0.3">
      <c r="G1310" s="2"/>
      <c r="K1310" s="2"/>
      <c r="O1310" s="2"/>
      <c r="S1310" s="2"/>
      <c r="W1310" s="2"/>
      <c r="AA1310" s="2"/>
      <c r="AE1310" s="2"/>
      <c r="AI1310" s="2"/>
      <c r="AM1310" s="2"/>
      <c r="AQ1310" s="2"/>
    </row>
    <row r="1311" spans="7:43" x14ac:dyDescent="0.3">
      <c r="G1311" s="2"/>
      <c r="K1311" s="2"/>
      <c r="O1311" s="2"/>
      <c r="S1311" s="2"/>
      <c r="W1311" s="2"/>
      <c r="AA1311" s="2"/>
      <c r="AE1311" s="2"/>
      <c r="AI1311" s="2"/>
      <c r="AM1311" s="2"/>
      <c r="AQ1311" s="2"/>
    </row>
    <row r="1312" spans="7:43" x14ac:dyDescent="0.3">
      <c r="G1312" s="2"/>
      <c r="K1312" s="2"/>
      <c r="O1312" s="2"/>
      <c r="S1312" s="2"/>
      <c r="W1312" s="2"/>
      <c r="AA1312" s="2"/>
      <c r="AE1312" s="2"/>
      <c r="AI1312" s="2"/>
      <c r="AM1312" s="2"/>
      <c r="AQ1312" s="2"/>
    </row>
    <row r="1313" spans="7:43" x14ac:dyDescent="0.3">
      <c r="G1313" s="2"/>
      <c r="K1313" s="2"/>
      <c r="O1313" s="2"/>
      <c r="S1313" s="2"/>
      <c r="W1313" s="2"/>
      <c r="AA1313" s="2"/>
      <c r="AE1313" s="2"/>
      <c r="AI1313" s="2"/>
      <c r="AM1313" s="2"/>
      <c r="AQ1313" s="2"/>
    </row>
    <row r="1314" spans="7:43" x14ac:dyDescent="0.3">
      <c r="G1314" s="2"/>
      <c r="K1314" s="2"/>
      <c r="O1314" s="2"/>
      <c r="S1314" s="2"/>
      <c r="W1314" s="2"/>
      <c r="AA1314" s="2"/>
      <c r="AE1314" s="2"/>
      <c r="AI1314" s="2"/>
      <c r="AM1314" s="2"/>
      <c r="AQ1314" s="2"/>
    </row>
    <row r="1315" spans="7:43" x14ac:dyDescent="0.3">
      <c r="G1315" s="2"/>
      <c r="K1315" s="2"/>
      <c r="O1315" s="2"/>
      <c r="S1315" s="2"/>
      <c r="W1315" s="2"/>
      <c r="AA1315" s="2"/>
      <c r="AE1315" s="2"/>
      <c r="AI1315" s="2"/>
      <c r="AM1315" s="2"/>
      <c r="AQ1315" s="2"/>
    </row>
    <row r="1316" spans="7:43" x14ac:dyDescent="0.3">
      <c r="G1316" s="2"/>
      <c r="K1316" s="2"/>
      <c r="O1316" s="2"/>
      <c r="S1316" s="2"/>
      <c r="W1316" s="2"/>
      <c r="AA1316" s="2"/>
      <c r="AE1316" s="2"/>
      <c r="AI1316" s="2"/>
      <c r="AM1316" s="2"/>
      <c r="AQ1316" s="2"/>
    </row>
    <row r="1317" spans="7:43" x14ac:dyDescent="0.3">
      <c r="G1317" s="2"/>
      <c r="K1317" s="2"/>
      <c r="O1317" s="2"/>
      <c r="S1317" s="2"/>
      <c r="W1317" s="2"/>
      <c r="AA1317" s="2"/>
      <c r="AE1317" s="2"/>
      <c r="AI1317" s="2"/>
      <c r="AM1317" s="2"/>
      <c r="AQ1317" s="2"/>
    </row>
    <row r="1318" spans="7:43" x14ac:dyDescent="0.3">
      <c r="G1318" s="2"/>
      <c r="K1318" s="2"/>
      <c r="O1318" s="2"/>
      <c r="S1318" s="2"/>
      <c r="W1318" s="2"/>
      <c r="AA1318" s="2"/>
      <c r="AE1318" s="2"/>
      <c r="AI1318" s="2"/>
      <c r="AM1318" s="2"/>
      <c r="AQ1318" s="2"/>
    </row>
    <row r="1319" spans="7:43" x14ac:dyDescent="0.3">
      <c r="G1319" s="2"/>
      <c r="K1319" s="2"/>
      <c r="O1319" s="2"/>
      <c r="S1319" s="2"/>
      <c r="W1319" s="2"/>
      <c r="AA1319" s="2"/>
      <c r="AE1319" s="2"/>
      <c r="AI1319" s="2"/>
      <c r="AM1319" s="2"/>
      <c r="AQ1319" s="2"/>
    </row>
    <row r="1320" spans="7:43" x14ac:dyDescent="0.3">
      <c r="G1320" s="2"/>
      <c r="K1320" s="2"/>
      <c r="O1320" s="2"/>
      <c r="S1320" s="2"/>
      <c r="W1320" s="2"/>
      <c r="AA1320" s="2"/>
      <c r="AE1320" s="2"/>
      <c r="AI1320" s="2"/>
      <c r="AM1320" s="2"/>
      <c r="AQ1320" s="2"/>
    </row>
    <row r="1321" spans="7:43" x14ac:dyDescent="0.3">
      <c r="G1321" s="2"/>
      <c r="K1321" s="2"/>
      <c r="O1321" s="2"/>
      <c r="S1321" s="2"/>
      <c r="W1321" s="2"/>
      <c r="AA1321" s="2"/>
      <c r="AE1321" s="2"/>
      <c r="AI1321" s="2"/>
      <c r="AM1321" s="2"/>
      <c r="AQ1321" s="2"/>
    </row>
    <row r="1322" spans="7:43" x14ac:dyDescent="0.3">
      <c r="G1322" s="2"/>
      <c r="K1322" s="2"/>
      <c r="O1322" s="2"/>
      <c r="S1322" s="2"/>
      <c r="W1322" s="2"/>
      <c r="AA1322" s="2"/>
      <c r="AE1322" s="2"/>
      <c r="AI1322" s="2"/>
      <c r="AM1322" s="2"/>
      <c r="AQ1322" s="2"/>
    </row>
    <row r="1323" spans="7:43" x14ac:dyDescent="0.3">
      <c r="G1323" s="2"/>
      <c r="K1323" s="2"/>
      <c r="O1323" s="2"/>
      <c r="S1323" s="2"/>
      <c r="W1323" s="2"/>
      <c r="AA1323" s="2"/>
      <c r="AE1323" s="2"/>
      <c r="AI1323" s="2"/>
      <c r="AM1323" s="2"/>
      <c r="AQ1323" s="2"/>
    </row>
    <row r="1324" spans="7:43" x14ac:dyDescent="0.3">
      <c r="G1324" s="2"/>
      <c r="K1324" s="2"/>
      <c r="O1324" s="2"/>
      <c r="S1324" s="2"/>
      <c r="W1324" s="2"/>
      <c r="AA1324" s="2"/>
      <c r="AE1324" s="2"/>
      <c r="AI1324" s="2"/>
      <c r="AM1324" s="2"/>
      <c r="AQ1324" s="2"/>
    </row>
    <row r="1325" spans="7:43" x14ac:dyDescent="0.3">
      <c r="G1325" s="2"/>
      <c r="K1325" s="2"/>
      <c r="O1325" s="2"/>
      <c r="S1325" s="2"/>
      <c r="W1325" s="2"/>
      <c r="AA1325" s="2"/>
      <c r="AE1325" s="2"/>
      <c r="AI1325" s="2"/>
      <c r="AM1325" s="2"/>
      <c r="AQ1325" s="2"/>
    </row>
    <row r="1326" spans="7:43" x14ac:dyDescent="0.3">
      <c r="G1326" s="2"/>
      <c r="K1326" s="2"/>
      <c r="O1326" s="2"/>
      <c r="S1326" s="2"/>
      <c r="W1326" s="2"/>
      <c r="AA1326" s="2"/>
      <c r="AE1326" s="2"/>
      <c r="AI1326" s="2"/>
      <c r="AM1326" s="2"/>
      <c r="AQ1326" s="2"/>
    </row>
    <row r="1327" spans="7:43" x14ac:dyDescent="0.3">
      <c r="G1327" s="2"/>
      <c r="K1327" s="2"/>
      <c r="O1327" s="2"/>
      <c r="S1327" s="2"/>
      <c r="W1327" s="2"/>
      <c r="AA1327" s="2"/>
      <c r="AE1327" s="2"/>
      <c r="AI1327" s="2"/>
      <c r="AM1327" s="2"/>
      <c r="AQ1327" s="2"/>
    </row>
    <row r="1328" spans="7:43" x14ac:dyDescent="0.3">
      <c r="G1328" s="2"/>
      <c r="K1328" s="2"/>
      <c r="O1328" s="2"/>
      <c r="S1328" s="2"/>
      <c r="W1328" s="2"/>
      <c r="AA1328" s="2"/>
      <c r="AE1328" s="2"/>
      <c r="AI1328" s="2"/>
      <c r="AM1328" s="2"/>
      <c r="AQ1328" s="2"/>
    </row>
    <row r="1329" spans="7:43" x14ac:dyDescent="0.3">
      <c r="G1329" s="2"/>
      <c r="K1329" s="2"/>
      <c r="O1329" s="2"/>
      <c r="S1329" s="2"/>
      <c r="W1329" s="2"/>
      <c r="AA1329" s="2"/>
      <c r="AE1329" s="2"/>
      <c r="AI1329" s="2"/>
      <c r="AM1329" s="2"/>
      <c r="AQ1329" s="2"/>
    </row>
    <row r="1330" spans="7:43" x14ac:dyDescent="0.3">
      <c r="G1330" s="2"/>
      <c r="K1330" s="2"/>
      <c r="O1330" s="2"/>
      <c r="S1330" s="2"/>
      <c r="W1330" s="2"/>
      <c r="AA1330" s="2"/>
      <c r="AE1330" s="2"/>
      <c r="AI1330" s="2"/>
      <c r="AM1330" s="2"/>
      <c r="AQ1330" s="2"/>
    </row>
    <row r="1331" spans="7:43" x14ac:dyDescent="0.3">
      <c r="G1331" s="2"/>
      <c r="K1331" s="2"/>
      <c r="O1331" s="2"/>
      <c r="S1331" s="2"/>
      <c r="W1331" s="2"/>
      <c r="AA1331" s="2"/>
      <c r="AE1331" s="2"/>
      <c r="AI1331" s="2"/>
      <c r="AM1331" s="2"/>
      <c r="AQ1331" s="2"/>
    </row>
    <row r="1332" spans="7:43" x14ac:dyDescent="0.3">
      <c r="G1332" s="2"/>
      <c r="K1332" s="2"/>
      <c r="O1332" s="2"/>
      <c r="S1332" s="2"/>
      <c r="W1332" s="2"/>
      <c r="AA1332" s="2"/>
      <c r="AE1332" s="2"/>
      <c r="AI1332" s="2"/>
      <c r="AM1332" s="2"/>
      <c r="AQ1332" s="2"/>
    </row>
    <row r="1333" spans="7:43" x14ac:dyDescent="0.3">
      <c r="G1333" s="2"/>
      <c r="K1333" s="2"/>
      <c r="O1333" s="2"/>
      <c r="S1333" s="2"/>
      <c r="W1333" s="2"/>
      <c r="AA1333" s="2"/>
      <c r="AE1333" s="2"/>
      <c r="AI1333" s="2"/>
      <c r="AM1333" s="2"/>
      <c r="AQ1333" s="2"/>
    </row>
    <row r="1334" spans="7:43" x14ac:dyDescent="0.3">
      <c r="G1334" s="2"/>
      <c r="K1334" s="2"/>
      <c r="O1334" s="2"/>
      <c r="S1334" s="2"/>
      <c r="W1334" s="2"/>
      <c r="AA1334" s="2"/>
      <c r="AE1334" s="2"/>
      <c r="AI1334" s="2"/>
      <c r="AM1334" s="2"/>
      <c r="AQ1334" s="2"/>
    </row>
    <row r="1335" spans="7:43" x14ac:dyDescent="0.3">
      <c r="G1335" s="2"/>
      <c r="K1335" s="2"/>
      <c r="O1335" s="2"/>
      <c r="S1335" s="2"/>
      <c r="W1335" s="2"/>
      <c r="AA1335" s="2"/>
      <c r="AE1335" s="2"/>
      <c r="AI1335" s="2"/>
      <c r="AM1335" s="2"/>
      <c r="AQ1335" s="2"/>
    </row>
    <row r="1336" spans="7:43" x14ac:dyDescent="0.3">
      <c r="G1336" s="2"/>
      <c r="K1336" s="2"/>
      <c r="O1336" s="2"/>
      <c r="S1336" s="2"/>
      <c r="W1336" s="2"/>
      <c r="AA1336" s="2"/>
      <c r="AE1336" s="2"/>
      <c r="AI1336" s="2"/>
      <c r="AM1336" s="2"/>
      <c r="AQ1336" s="2"/>
    </row>
    <row r="1337" spans="7:43" x14ac:dyDescent="0.3">
      <c r="G1337" s="2"/>
      <c r="K1337" s="2"/>
      <c r="O1337" s="2"/>
      <c r="S1337" s="2"/>
      <c r="W1337" s="2"/>
      <c r="AA1337" s="2"/>
      <c r="AE1337" s="2"/>
      <c r="AI1337" s="2"/>
      <c r="AM1337" s="2"/>
      <c r="AQ1337" s="2"/>
    </row>
    <row r="1338" spans="7:43" x14ac:dyDescent="0.3">
      <c r="G1338" s="2"/>
      <c r="K1338" s="2"/>
      <c r="O1338" s="2"/>
      <c r="S1338" s="2"/>
      <c r="W1338" s="2"/>
      <c r="AA1338" s="2"/>
      <c r="AE1338" s="2"/>
      <c r="AI1338" s="2"/>
      <c r="AM1338" s="2"/>
      <c r="AQ1338" s="2"/>
    </row>
    <row r="1339" spans="7:43" x14ac:dyDescent="0.3">
      <c r="G1339" s="2"/>
      <c r="K1339" s="2"/>
      <c r="O1339" s="2"/>
      <c r="S1339" s="2"/>
      <c r="W1339" s="2"/>
      <c r="AA1339" s="2"/>
      <c r="AE1339" s="2"/>
      <c r="AI1339" s="2"/>
      <c r="AM1339" s="2"/>
      <c r="AQ1339" s="2"/>
    </row>
    <row r="1340" spans="7:43" x14ac:dyDescent="0.3">
      <c r="G1340" s="2"/>
      <c r="K1340" s="2"/>
      <c r="O1340" s="2"/>
      <c r="S1340" s="2"/>
      <c r="W1340" s="2"/>
      <c r="AA1340" s="2"/>
      <c r="AE1340" s="2"/>
      <c r="AI1340" s="2"/>
      <c r="AM1340" s="2"/>
      <c r="AQ1340" s="2"/>
    </row>
    <row r="1341" spans="7:43" x14ac:dyDescent="0.3">
      <c r="G1341" s="2"/>
      <c r="K1341" s="2"/>
      <c r="O1341" s="2"/>
      <c r="S1341" s="2"/>
      <c r="W1341" s="2"/>
      <c r="AA1341" s="2"/>
      <c r="AE1341" s="2"/>
      <c r="AI1341" s="2"/>
      <c r="AM1341" s="2"/>
      <c r="AQ1341" s="2"/>
    </row>
    <row r="1342" spans="7:43" x14ac:dyDescent="0.3">
      <c r="G1342" s="2"/>
      <c r="K1342" s="2"/>
      <c r="O1342" s="2"/>
      <c r="S1342" s="2"/>
      <c r="W1342" s="2"/>
      <c r="AA1342" s="2"/>
      <c r="AE1342" s="2"/>
      <c r="AI1342" s="2"/>
      <c r="AM1342" s="2"/>
      <c r="AQ1342" s="2"/>
    </row>
    <row r="1343" spans="7:43" x14ac:dyDescent="0.3">
      <c r="G1343" s="2"/>
      <c r="K1343" s="2"/>
      <c r="O1343" s="2"/>
      <c r="S1343" s="2"/>
      <c r="W1343" s="2"/>
      <c r="AA1343" s="2"/>
      <c r="AE1343" s="2"/>
      <c r="AI1343" s="2"/>
      <c r="AM1343" s="2"/>
      <c r="AQ1343" s="2"/>
    </row>
    <row r="1344" spans="7:43" x14ac:dyDescent="0.3">
      <c r="G1344" s="2"/>
      <c r="K1344" s="2"/>
      <c r="O1344" s="2"/>
      <c r="S1344" s="2"/>
      <c r="W1344" s="2"/>
      <c r="AA1344" s="2"/>
      <c r="AE1344" s="2"/>
      <c r="AI1344" s="2"/>
      <c r="AM1344" s="2"/>
      <c r="AQ1344" s="2"/>
    </row>
    <row r="1345" spans="7:43" x14ac:dyDescent="0.3">
      <c r="G1345" s="2"/>
      <c r="K1345" s="2"/>
      <c r="O1345" s="2"/>
      <c r="S1345" s="2"/>
      <c r="W1345" s="2"/>
      <c r="AA1345" s="2"/>
      <c r="AE1345" s="2"/>
      <c r="AI1345" s="2"/>
      <c r="AM1345" s="2"/>
      <c r="AQ1345" s="2"/>
    </row>
    <row r="1346" spans="7:43" x14ac:dyDescent="0.3">
      <c r="G1346" s="2"/>
      <c r="K1346" s="2"/>
      <c r="O1346" s="2"/>
      <c r="S1346" s="2"/>
      <c r="W1346" s="2"/>
      <c r="AA1346" s="2"/>
      <c r="AE1346" s="2"/>
      <c r="AI1346" s="2"/>
      <c r="AM1346" s="2"/>
      <c r="AQ1346" s="2"/>
    </row>
    <row r="1347" spans="7:43" x14ac:dyDescent="0.3">
      <c r="G1347" s="2"/>
      <c r="K1347" s="2"/>
      <c r="O1347" s="2"/>
      <c r="S1347" s="2"/>
      <c r="W1347" s="2"/>
      <c r="AA1347" s="2"/>
      <c r="AE1347" s="2"/>
      <c r="AI1347" s="2"/>
      <c r="AM1347" s="2"/>
      <c r="AQ1347" s="2"/>
    </row>
    <row r="1348" spans="7:43" x14ac:dyDescent="0.3">
      <c r="G1348" s="2"/>
      <c r="K1348" s="2"/>
      <c r="O1348" s="2"/>
      <c r="S1348" s="2"/>
      <c r="W1348" s="2"/>
      <c r="AA1348" s="2"/>
      <c r="AE1348" s="2"/>
      <c r="AI1348" s="2"/>
      <c r="AM1348" s="2"/>
      <c r="AQ1348" s="2"/>
    </row>
    <row r="1349" spans="7:43" x14ac:dyDescent="0.3">
      <c r="G1349" s="2"/>
      <c r="K1349" s="2"/>
      <c r="O1349" s="2"/>
      <c r="S1349" s="2"/>
      <c r="W1349" s="2"/>
      <c r="AA1349" s="2"/>
      <c r="AE1349" s="2"/>
      <c r="AI1349" s="2"/>
      <c r="AM1349" s="2"/>
      <c r="AQ1349" s="2"/>
    </row>
    <row r="1350" spans="7:43" x14ac:dyDescent="0.3">
      <c r="G1350" s="2"/>
      <c r="K1350" s="2"/>
      <c r="O1350" s="2"/>
      <c r="S1350" s="2"/>
      <c r="W1350" s="2"/>
      <c r="AA1350" s="2"/>
      <c r="AE1350" s="2"/>
      <c r="AI1350" s="2"/>
      <c r="AM1350" s="2"/>
      <c r="AQ1350" s="2"/>
    </row>
    <row r="1351" spans="7:43" x14ac:dyDescent="0.3">
      <c r="G1351" s="2"/>
      <c r="K1351" s="2"/>
      <c r="O1351" s="2"/>
      <c r="S1351" s="2"/>
      <c r="W1351" s="2"/>
      <c r="AA1351" s="2"/>
      <c r="AE1351" s="2"/>
      <c r="AI1351" s="2"/>
      <c r="AM1351" s="2"/>
      <c r="AQ1351" s="2"/>
    </row>
    <row r="1352" spans="7:43" x14ac:dyDescent="0.3">
      <c r="G1352" s="2"/>
      <c r="K1352" s="2"/>
      <c r="O1352" s="2"/>
      <c r="S1352" s="2"/>
      <c r="W1352" s="2"/>
      <c r="AA1352" s="2"/>
      <c r="AE1352" s="2"/>
      <c r="AI1352" s="2"/>
      <c r="AM1352" s="2"/>
      <c r="AQ1352" s="2"/>
    </row>
    <row r="1353" spans="7:43" x14ac:dyDescent="0.3">
      <c r="G1353" s="2"/>
      <c r="K1353" s="2"/>
      <c r="O1353" s="2"/>
      <c r="S1353" s="2"/>
      <c r="W1353" s="2"/>
      <c r="AA1353" s="2"/>
      <c r="AE1353" s="2"/>
      <c r="AI1353" s="2"/>
      <c r="AM1353" s="2"/>
      <c r="AQ1353" s="2"/>
    </row>
    <row r="1354" spans="7:43" x14ac:dyDescent="0.3">
      <c r="G1354" s="2"/>
      <c r="K1354" s="2"/>
      <c r="O1354" s="2"/>
      <c r="S1354" s="2"/>
      <c r="W1354" s="2"/>
      <c r="AA1354" s="2"/>
      <c r="AE1354" s="2"/>
      <c r="AI1354" s="2"/>
      <c r="AM1354" s="2"/>
      <c r="AQ1354" s="2"/>
    </row>
    <row r="1355" spans="7:43" x14ac:dyDescent="0.3">
      <c r="G1355" s="2"/>
      <c r="K1355" s="2"/>
      <c r="O1355" s="2"/>
      <c r="S1355" s="2"/>
      <c r="W1355" s="2"/>
      <c r="AA1355" s="2"/>
      <c r="AE1355" s="2"/>
      <c r="AI1355" s="2"/>
      <c r="AM1355" s="2"/>
      <c r="AQ1355" s="2"/>
    </row>
    <row r="1356" spans="7:43" x14ac:dyDescent="0.3">
      <c r="G1356" s="2"/>
      <c r="K1356" s="2"/>
      <c r="O1356" s="2"/>
      <c r="S1356" s="2"/>
      <c r="W1356" s="2"/>
      <c r="AA1356" s="2"/>
      <c r="AE1356" s="2"/>
      <c r="AI1356" s="2"/>
      <c r="AM1356" s="2"/>
      <c r="AQ1356" s="2"/>
    </row>
    <row r="1357" spans="7:43" x14ac:dyDescent="0.3">
      <c r="G1357" s="2"/>
      <c r="K1357" s="2"/>
      <c r="O1357" s="2"/>
      <c r="S1357" s="2"/>
      <c r="W1357" s="2"/>
      <c r="AA1357" s="2"/>
      <c r="AE1357" s="2"/>
      <c r="AI1357" s="2"/>
      <c r="AM1357" s="2"/>
      <c r="AQ1357" s="2"/>
    </row>
    <row r="1358" spans="7:43" x14ac:dyDescent="0.3">
      <c r="G1358" s="2"/>
      <c r="K1358" s="2"/>
      <c r="O1358" s="2"/>
      <c r="S1358" s="2"/>
      <c r="W1358" s="2"/>
      <c r="AA1358" s="2"/>
      <c r="AE1358" s="2"/>
      <c r="AI1358" s="2"/>
      <c r="AM1358" s="2"/>
      <c r="AQ1358" s="2"/>
    </row>
    <row r="1359" spans="7:43" x14ac:dyDescent="0.3">
      <c r="G1359" s="2"/>
      <c r="K1359" s="2"/>
      <c r="O1359" s="2"/>
      <c r="S1359" s="2"/>
      <c r="W1359" s="2"/>
      <c r="AA1359" s="2"/>
      <c r="AE1359" s="2"/>
      <c r="AI1359" s="2"/>
      <c r="AM1359" s="2"/>
      <c r="AQ1359" s="2"/>
    </row>
    <row r="1360" spans="7:43" x14ac:dyDescent="0.3">
      <c r="G1360" s="2"/>
      <c r="K1360" s="2"/>
      <c r="O1360" s="2"/>
      <c r="S1360" s="2"/>
      <c r="W1360" s="2"/>
      <c r="AA1360" s="2"/>
      <c r="AE1360" s="2"/>
      <c r="AI1360" s="2"/>
      <c r="AM1360" s="2"/>
      <c r="AQ1360" s="2"/>
    </row>
    <row r="1361" spans="7:43" x14ac:dyDescent="0.3">
      <c r="G1361" s="2"/>
      <c r="K1361" s="2"/>
      <c r="O1361" s="2"/>
      <c r="S1361" s="2"/>
      <c r="W1361" s="2"/>
      <c r="AA1361" s="2"/>
      <c r="AE1361" s="2"/>
      <c r="AI1361" s="2"/>
      <c r="AM1361" s="2"/>
      <c r="AQ1361" s="2"/>
    </row>
    <row r="1362" spans="7:43" x14ac:dyDescent="0.3">
      <c r="G1362" s="2"/>
      <c r="K1362" s="2"/>
      <c r="O1362" s="2"/>
      <c r="S1362" s="2"/>
      <c r="W1362" s="2"/>
      <c r="AA1362" s="2"/>
      <c r="AE1362" s="2"/>
      <c r="AI1362" s="2"/>
      <c r="AM1362" s="2"/>
      <c r="AQ1362" s="2"/>
    </row>
    <row r="1363" spans="7:43" x14ac:dyDescent="0.3">
      <c r="G1363" s="2"/>
      <c r="K1363" s="2"/>
      <c r="O1363" s="2"/>
      <c r="S1363" s="2"/>
      <c r="W1363" s="2"/>
      <c r="AA1363" s="2"/>
      <c r="AE1363" s="2"/>
      <c r="AI1363" s="2"/>
      <c r="AM1363" s="2"/>
      <c r="AQ1363" s="2"/>
    </row>
    <row r="1364" spans="7:43" x14ac:dyDescent="0.3">
      <c r="G1364" s="2"/>
      <c r="K1364" s="2"/>
      <c r="O1364" s="2"/>
      <c r="S1364" s="2"/>
      <c r="W1364" s="2"/>
      <c r="AA1364" s="2"/>
      <c r="AE1364" s="2"/>
      <c r="AI1364" s="2"/>
      <c r="AM1364" s="2"/>
      <c r="AQ1364" s="2"/>
    </row>
    <row r="1365" spans="7:43" x14ac:dyDescent="0.3">
      <c r="G1365" s="2"/>
      <c r="K1365" s="2"/>
      <c r="O1365" s="2"/>
      <c r="S1365" s="2"/>
      <c r="W1365" s="2"/>
      <c r="AA1365" s="2"/>
      <c r="AE1365" s="2"/>
      <c r="AI1365" s="2"/>
      <c r="AM1365" s="2"/>
      <c r="AQ1365" s="2"/>
    </row>
    <row r="1366" spans="7:43" x14ac:dyDescent="0.3">
      <c r="G1366" s="2"/>
      <c r="K1366" s="2"/>
      <c r="O1366" s="2"/>
      <c r="S1366" s="2"/>
      <c r="W1366" s="2"/>
      <c r="AA1366" s="2"/>
      <c r="AE1366" s="2"/>
      <c r="AI1366" s="2"/>
      <c r="AM1366" s="2"/>
      <c r="AQ1366" s="2"/>
    </row>
    <row r="1367" spans="7:43" x14ac:dyDescent="0.3">
      <c r="G1367" s="2"/>
      <c r="K1367" s="2"/>
      <c r="O1367" s="2"/>
      <c r="S1367" s="2"/>
      <c r="W1367" s="2"/>
      <c r="AA1367" s="2"/>
      <c r="AE1367" s="2"/>
      <c r="AI1367" s="2"/>
      <c r="AM1367" s="2"/>
      <c r="AQ1367" s="2"/>
    </row>
    <row r="1368" spans="7:43" x14ac:dyDescent="0.3">
      <c r="G1368" s="2"/>
      <c r="K1368" s="2"/>
      <c r="O1368" s="2"/>
      <c r="S1368" s="2"/>
      <c r="W1368" s="2"/>
      <c r="AA1368" s="2"/>
      <c r="AE1368" s="2"/>
      <c r="AI1368" s="2"/>
      <c r="AM1368" s="2"/>
      <c r="AQ1368" s="2"/>
    </row>
    <row r="1369" spans="7:43" x14ac:dyDescent="0.3">
      <c r="G1369" s="2"/>
      <c r="K1369" s="2"/>
      <c r="O1369" s="2"/>
      <c r="S1369" s="2"/>
      <c r="W1369" s="2"/>
      <c r="AA1369" s="2"/>
      <c r="AE1369" s="2"/>
      <c r="AI1369" s="2"/>
      <c r="AM1369" s="2"/>
      <c r="AQ1369" s="2"/>
    </row>
    <row r="1370" spans="7:43" x14ac:dyDescent="0.3">
      <c r="G1370" s="2"/>
      <c r="K1370" s="2"/>
      <c r="O1370" s="2"/>
      <c r="S1370" s="2"/>
      <c r="W1370" s="2"/>
      <c r="AA1370" s="2"/>
      <c r="AE1370" s="2"/>
      <c r="AI1370" s="2"/>
      <c r="AM1370" s="2"/>
      <c r="AQ1370" s="2"/>
    </row>
    <row r="1371" spans="7:43" x14ac:dyDescent="0.3">
      <c r="G1371" s="2"/>
      <c r="K1371" s="2"/>
      <c r="O1371" s="2"/>
      <c r="S1371" s="2"/>
      <c r="W1371" s="2"/>
      <c r="AA1371" s="2"/>
      <c r="AE1371" s="2"/>
      <c r="AI1371" s="2"/>
      <c r="AM1371" s="2"/>
      <c r="AQ1371" s="2"/>
    </row>
    <row r="1372" spans="7:43" x14ac:dyDescent="0.3">
      <c r="G1372" s="2"/>
      <c r="K1372" s="2"/>
      <c r="O1372" s="2"/>
      <c r="S1372" s="2"/>
      <c r="W1372" s="2"/>
      <c r="AA1372" s="2"/>
      <c r="AE1372" s="2"/>
      <c r="AI1372" s="2"/>
      <c r="AM1372" s="2"/>
      <c r="AQ1372" s="2"/>
    </row>
    <row r="1373" spans="7:43" x14ac:dyDescent="0.3">
      <c r="G1373" s="2"/>
      <c r="K1373" s="2"/>
      <c r="O1373" s="2"/>
      <c r="S1373" s="2"/>
      <c r="W1373" s="2"/>
      <c r="AA1373" s="2"/>
      <c r="AE1373" s="2"/>
      <c r="AI1373" s="2"/>
      <c r="AM1373" s="2"/>
      <c r="AQ1373" s="2"/>
    </row>
    <row r="1374" spans="7:43" x14ac:dyDescent="0.3">
      <c r="G1374" s="2"/>
      <c r="K1374" s="2"/>
      <c r="O1374" s="2"/>
      <c r="S1374" s="2"/>
      <c r="W1374" s="2"/>
      <c r="AA1374" s="2"/>
      <c r="AE1374" s="2"/>
      <c r="AI1374" s="2"/>
      <c r="AM1374" s="2"/>
      <c r="AQ1374" s="2"/>
    </row>
    <row r="1375" spans="7:43" x14ac:dyDescent="0.3">
      <c r="G1375" s="2"/>
      <c r="K1375" s="2"/>
      <c r="O1375" s="2"/>
      <c r="S1375" s="2"/>
      <c r="W1375" s="2"/>
      <c r="AA1375" s="2"/>
      <c r="AE1375" s="2"/>
      <c r="AI1375" s="2"/>
      <c r="AM1375" s="2"/>
      <c r="AQ1375" s="2"/>
    </row>
    <row r="1376" spans="7:43" x14ac:dyDescent="0.3">
      <c r="G1376" s="2"/>
      <c r="K1376" s="2"/>
      <c r="O1376" s="2"/>
      <c r="S1376" s="2"/>
      <c r="W1376" s="2"/>
      <c r="AA1376" s="2"/>
      <c r="AE1376" s="2"/>
      <c r="AI1376" s="2"/>
      <c r="AM1376" s="2"/>
      <c r="AQ1376" s="2"/>
    </row>
    <row r="1377" spans="7:43" x14ac:dyDescent="0.3">
      <c r="G1377" s="2"/>
      <c r="K1377" s="2"/>
      <c r="O1377" s="2"/>
      <c r="S1377" s="2"/>
      <c r="W1377" s="2"/>
      <c r="AA1377" s="2"/>
      <c r="AE1377" s="2"/>
      <c r="AI1377" s="2"/>
      <c r="AM1377" s="2"/>
      <c r="AQ1377" s="2"/>
    </row>
    <row r="1378" spans="7:43" x14ac:dyDescent="0.3">
      <c r="G1378" s="2"/>
      <c r="K1378" s="2"/>
      <c r="O1378" s="2"/>
      <c r="S1378" s="2"/>
      <c r="W1378" s="2"/>
      <c r="AA1378" s="2"/>
      <c r="AE1378" s="2"/>
      <c r="AI1378" s="2"/>
      <c r="AM1378" s="2"/>
      <c r="AQ1378" s="2"/>
    </row>
    <row r="1379" spans="7:43" x14ac:dyDescent="0.3">
      <c r="G1379" s="2"/>
      <c r="K1379" s="2"/>
      <c r="O1379" s="2"/>
      <c r="S1379" s="2"/>
      <c r="W1379" s="2"/>
      <c r="AA1379" s="2"/>
      <c r="AE1379" s="2"/>
      <c r="AI1379" s="2"/>
      <c r="AM1379" s="2"/>
      <c r="AQ1379" s="2"/>
    </row>
    <row r="1380" spans="7:43" x14ac:dyDescent="0.3">
      <c r="G1380" s="2"/>
      <c r="K1380" s="2"/>
      <c r="O1380" s="2"/>
      <c r="S1380" s="2"/>
      <c r="W1380" s="2"/>
      <c r="AA1380" s="2"/>
      <c r="AE1380" s="2"/>
      <c r="AI1380" s="2"/>
      <c r="AM1380" s="2"/>
      <c r="AQ1380" s="2"/>
    </row>
    <row r="1381" spans="7:43" x14ac:dyDescent="0.3">
      <c r="G1381" s="2"/>
      <c r="K1381" s="2"/>
      <c r="O1381" s="2"/>
      <c r="S1381" s="2"/>
      <c r="W1381" s="2"/>
      <c r="AA1381" s="2"/>
      <c r="AE1381" s="2"/>
      <c r="AI1381" s="2"/>
      <c r="AM1381" s="2"/>
      <c r="AQ1381" s="2"/>
    </row>
    <row r="1382" spans="7:43" x14ac:dyDescent="0.3">
      <c r="G1382" s="2"/>
      <c r="K1382" s="2"/>
      <c r="O1382" s="2"/>
      <c r="S1382" s="2"/>
      <c r="W1382" s="2"/>
      <c r="AA1382" s="2"/>
      <c r="AE1382" s="2"/>
      <c r="AI1382" s="2"/>
      <c r="AM1382" s="2"/>
      <c r="AQ1382" s="2"/>
    </row>
    <row r="1383" spans="7:43" x14ac:dyDescent="0.3">
      <c r="G1383" s="2"/>
      <c r="K1383" s="2"/>
      <c r="O1383" s="2"/>
      <c r="S1383" s="2"/>
      <c r="W1383" s="2"/>
      <c r="AA1383" s="2"/>
      <c r="AE1383" s="2"/>
      <c r="AI1383" s="2"/>
      <c r="AM1383" s="2"/>
      <c r="AQ1383" s="2"/>
    </row>
    <row r="1384" spans="7:43" x14ac:dyDescent="0.3">
      <c r="G1384" s="2"/>
      <c r="K1384" s="2"/>
      <c r="O1384" s="2"/>
      <c r="S1384" s="2"/>
      <c r="W1384" s="2"/>
      <c r="AA1384" s="2"/>
      <c r="AE1384" s="2"/>
      <c r="AI1384" s="2"/>
      <c r="AM1384" s="2"/>
      <c r="AQ1384" s="2"/>
    </row>
    <row r="1385" spans="7:43" x14ac:dyDescent="0.3">
      <c r="G1385" s="2"/>
      <c r="K1385" s="2"/>
      <c r="O1385" s="2"/>
      <c r="S1385" s="2"/>
      <c r="W1385" s="2"/>
      <c r="AA1385" s="2"/>
      <c r="AE1385" s="2"/>
      <c r="AI1385" s="2"/>
      <c r="AM1385" s="2"/>
      <c r="AQ1385" s="2"/>
    </row>
    <row r="1386" spans="7:43" x14ac:dyDescent="0.3">
      <c r="G1386" s="2"/>
      <c r="K1386" s="2"/>
      <c r="O1386" s="2"/>
      <c r="S1386" s="2"/>
      <c r="W1386" s="2"/>
      <c r="AA1386" s="2"/>
      <c r="AE1386" s="2"/>
      <c r="AI1386" s="2"/>
      <c r="AM1386" s="2"/>
      <c r="AQ1386" s="2"/>
    </row>
    <row r="1387" spans="7:43" x14ac:dyDescent="0.3">
      <c r="G1387" s="2"/>
      <c r="K1387" s="2"/>
      <c r="O1387" s="2"/>
      <c r="S1387" s="2"/>
      <c r="W1387" s="2"/>
      <c r="AA1387" s="2"/>
      <c r="AE1387" s="2"/>
      <c r="AI1387" s="2"/>
      <c r="AM1387" s="2"/>
      <c r="AQ1387" s="2"/>
    </row>
    <row r="1388" spans="7:43" x14ac:dyDescent="0.3">
      <c r="G1388" s="2"/>
      <c r="K1388" s="2"/>
      <c r="O1388" s="2"/>
      <c r="S1388" s="2"/>
      <c r="W1388" s="2"/>
      <c r="AA1388" s="2"/>
      <c r="AE1388" s="2"/>
      <c r="AI1388" s="2"/>
      <c r="AM1388" s="2"/>
      <c r="AQ1388" s="2"/>
    </row>
    <row r="1389" spans="7:43" x14ac:dyDescent="0.3">
      <c r="G1389" s="2"/>
      <c r="K1389" s="2"/>
      <c r="O1389" s="2"/>
      <c r="S1389" s="2"/>
      <c r="W1389" s="2"/>
      <c r="AA1389" s="2"/>
      <c r="AE1389" s="2"/>
      <c r="AI1389" s="2"/>
      <c r="AM1389" s="2"/>
      <c r="AQ1389" s="2"/>
    </row>
    <row r="1390" spans="7:43" x14ac:dyDescent="0.3">
      <c r="G1390" s="2"/>
      <c r="K1390" s="2"/>
      <c r="O1390" s="2"/>
      <c r="S1390" s="2"/>
      <c r="W1390" s="2"/>
      <c r="AA1390" s="2"/>
      <c r="AE1390" s="2"/>
      <c r="AI1390" s="2"/>
      <c r="AM1390" s="2"/>
      <c r="AQ1390" s="2"/>
    </row>
    <row r="1391" spans="7:43" x14ac:dyDescent="0.3">
      <c r="G1391" s="2"/>
      <c r="K1391" s="2"/>
      <c r="O1391" s="2"/>
      <c r="S1391" s="2"/>
      <c r="W1391" s="2"/>
      <c r="AA1391" s="2"/>
      <c r="AE1391" s="2"/>
      <c r="AI1391" s="2"/>
      <c r="AM1391" s="2"/>
      <c r="AQ1391" s="2"/>
    </row>
    <row r="1392" spans="7:43" x14ac:dyDescent="0.3">
      <c r="G1392" s="2"/>
      <c r="K1392" s="2"/>
      <c r="O1392" s="2"/>
      <c r="S1392" s="2"/>
      <c r="W1392" s="2"/>
      <c r="AA1392" s="2"/>
      <c r="AE1392" s="2"/>
      <c r="AI1392" s="2"/>
      <c r="AM1392" s="2"/>
      <c r="AQ1392" s="2"/>
    </row>
    <row r="1393" spans="7:43" x14ac:dyDescent="0.3">
      <c r="G1393" s="2"/>
      <c r="K1393" s="2"/>
      <c r="O1393" s="2"/>
      <c r="S1393" s="2"/>
      <c r="W1393" s="2"/>
      <c r="AA1393" s="2"/>
      <c r="AE1393" s="2"/>
      <c r="AI1393" s="2"/>
      <c r="AM1393" s="2"/>
      <c r="AQ1393" s="2"/>
    </row>
    <row r="1394" spans="7:43" x14ac:dyDescent="0.3">
      <c r="G1394" s="2"/>
      <c r="K1394" s="2"/>
      <c r="O1394" s="2"/>
      <c r="S1394" s="2"/>
      <c r="W1394" s="2"/>
      <c r="AA1394" s="2"/>
      <c r="AE1394" s="2"/>
      <c r="AI1394" s="2"/>
      <c r="AM1394" s="2"/>
      <c r="AQ1394" s="2"/>
    </row>
    <row r="1395" spans="7:43" x14ac:dyDescent="0.3">
      <c r="G1395" s="2"/>
      <c r="K1395" s="2"/>
      <c r="O1395" s="2"/>
      <c r="S1395" s="2"/>
      <c r="W1395" s="2"/>
      <c r="AA1395" s="2"/>
      <c r="AE1395" s="2"/>
      <c r="AI1395" s="2"/>
      <c r="AM1395" s="2"/>
      <c r="AQ1395" s="2"/>
    </row>
    <row r="1396" spans="7:43" x14ac:dyDescent="0.3">
      <c r="G1396" s="2"/>
      <c r="K1396" s="2"/>
      <c r="O1396" s="2"/>
      <c r="S1396" s="2"/>
      <c r="W1396" s="2"/>
      <c r="AA1396" s="2"/>
      <c r="AE1396" s="2"/>
      <c r="AI1396" s="2"/>
      <c r="AM1396" s="2"/>
      <c r="AQ1396" s="2"/>
    </row>
    <row r="1397" spans="7:43" x14ac:dyDescent="0.3">
      <c r="G1397" s="2"/>
      <c r="K1397" s="2"/>
      <c r="O1397" s="2"/>
      <c r="S1397" s="2"/>
      <c r="W1397" s="2"/>
      <c r="AA1397" s="2"/>
      <c r="AE1397" s="2"/>
      <c r="AI1397" s="2"/>
      <c r="AM1397" s="2"/>
      <c r="AQ1397" s="2"/>
    </row>
    <row r="1398" spans="7:43" x14ac:dyDescent="0.3">
      <c r="G1398" s="2"/>
      <c r="K1398" s="2"/>
      <c r="O1398" s="2"/>
      <c r="S1398" s="2"/>
      <c r="W1398" s="2"/>
      <c r="AA1398" s="2"/>
      <c r="AE1398" s="2"/>
      <c r="AI1398" s="2"/>
      <c r="AM1398" s="2"/>
      <c r="AQ1398" s="2"/>
    </row>
    <row r="1399" spans="7:43" x14ac:dyDescent="0.3">
      <c r="G1399" s="2"/>
      <c r="K1399" s="2"/>
      <c r="O1399" s="2"/>
      <c r="S1399" s="2"/>
      <c r="W1399" s="2"/>
      <c r="AA1399" s="2"/>
      <c r="AE1399" s="2"/>
      <c r="AI1399" s="2"/>
      <c r="AM1399" s="2"/>
      <c r="AQ1399" s="2"/>
    </row>
    <row r="1400" spans="7:43" x14ac:dyDescent="0.3">
      <c r="G1400" s="2"/>
      <c r="K1400" s="2"/>
      <c r="O1400" s="2"/>
      <c r="S1400" s="2"/>
      <c r="W1400" s="2"/>
      <c r="AA1400" s="2"/>
      <c r="AE1400" s="2"/>
      <c r="AI1400" s="2"/>
      <c r="AM1400" s="2"/>
      <c r="AQ1400" s="2"/>
    </row>
    <row r="1401" spans="7:43" x14ac:dyDescent="0.3">
      <c r="G1401" s="2"/>
      <c r="K1401" s="2"/>
      <c r="O1401" s="2"/>
      <c r="S1401" s="2"/>
      <c r="W1401" s="2"/>
      <c r="AA1401" s="2"/>
      <c r="AE1401" s="2"/>
      <c r="AI1401" s="2"/>
      <c r="AM1401" s="2"/>
      <c r="AQ1401" s="2"/>
    </row>
    <row r="1402" spans="7:43" x14ac:dyDescent="0.3">
      <c r="G1402" s="2"/>
      <c r="K1402" s="2"/>
      <c r="O1402" s="2"/>
      <c r="S1402" s="2"/>
      <c r="W1402" s="2"/>
      <c r="AA1402" s="2"/>
      <c r="AE1402" s="2"/>
      <c r="AI1402" s="2"/>
      <c r="AM1402" s="2"/>
      <c r="AQ1402" s="2"/>
    </row>
    <row r="1403" spans="7:43" x14ac:dyDescent="0.3">
      <c r="G1403" s="2"/>
      <c r="K1403" s="2"/>
      <c r="O1403" s="2"/>
      <c r="S1403" s="2"/>
      <c r="W1403" s="2"/>
      <c r="AA1403" s="2"/>
      <c r="AE1403" s="2"/>
      <c r="AI1403" s="2"/>
      <c r="AM1403" s="2"/>
      <c r="AQ1403" s="2"/>
    </row>
    <row r="1404" spans="7:43" x14ac:dyDescent="0.3">
      <c r="G1404" s="2"/>
      <c r="K1404" s="2"/>
      <c r="O1404" s="2"/>
      <c r="S1404" s="2"/>
      <c r="W1404" s="2"/>
      <c r="AA1404" s="2"/>
      <c r="AE1404" s="2"/>
      <c r="AI1404" s="2"/>
      <c r="AM1404" s="2"/>
      <c r="AQ1404" s="2"/>
    </row>
    <row r="1405" spans="7:43" x14ac:dyDescent="0.3">
      <c r="G1405" s="2"/>
      <c r="K1405" s="2"/>
      <c r="O1405" s="2"/>
      <c r="S1405" s="2"/>
      <c r="W1405" s="2"/>
      <c r="AA1405" s="2"/>
      <c r="AE1405" s="2"/>
      <c r="AI1405" s="2"/>
      <c r="AM1405" s="2"/>
      <c r="AQ1405" s="2"/>
    </row>
    <row r="1406" spans="7:43" x14ac:dyDescent="0.3">
      <c r="G1406" s="2"/>
      <c r="K1406" s="2"/>
      <c r="O1406" s="2"/>
      <c r="S1406" s="2"/>
      <c r="W1406" s="2"/>
      <c r="AA1406" s="2"/>
      <c r="AE1406" s="2"/>
      <c r="AI1406" s="2"/>
      <c r="AM1406" s="2"/>
      <c r="AQ1406" s="2"/>
    </row>
    <row r="1407" spans="7:43" x14ac:dyDescent="0.3">
      <c r="G1407" s="2"/>
      <c r="K1407" s="2"/>
      <c r="O1407" s="2"/>
      <c r="S1407" s="2"/>
      <c r="W1407" s="2"/>
      <c r="AA1407" s="2"/>
      <c r="AE1407" s="2"/>
      <c r="AI1407" s="2"/>
      <c r="AM1407" s="2"/>
      <c r="AQ1407" s="2"/>
    </row>
    <row r="1408" spans="7:43" x14ac:dyDescent="0.3">
      <c r="G1408" s="2"/>
      <c r="K1408" s="2"/>
      <c r="O1408" s="2"/>
      <c r="S1408" s="2"/>
      <c r="W1408" s="2"/>
      <c r="AA1408" s="2"/>
      <c r="AE1408" s="2"/>
      <c r="AI1408" s="2"/>
      <c r="AM1408" s="2"/>
      <c r="AQ1408" s="2"/>
    </row>
    <row r="1409" spans="7:43" x14ac:dyDescent="0.3">
      <c r="G1409" s="2"/>
      <c r="K1409" s="2"/>
      <c r="O1409" s="2"/>
      <c r="S1409" s="2"/>
      <c r="W1409" s="2"/>
      <c r="AA1409" s="2"/>
      <c r="AE1409" s="2"/>
      <c r="AI1409" s="2"/>
      <c r="AM1409" s="2"/>
      <c r="AQ1409" s="2"/>
    </row>
    <row r="1410" spans="7:43" x14ac:dyDescent="0.3">
      <c r="G1410" s="2"/>
      <c r="K1410" s="2"/>
      <c r="O1410" s="2"/>
      <c r="S1410" s="2"/>
      <c r="W1410" s="2"/>
      <c r="AA1410" s="2"/>
      <c r="AE1410" s="2"/>
      <c r="AI1410" s="2"/>
      <c r="AM1410" s="2"/>
      <c r="AQ1410" s="2"/>
    </row>
    <row r="1411" spans="7:43" x14ac:dyDescent="0.3">
      <c r="G1411" s="2"/>
      <c r="K1411" s="2"/>
      <c r="O1411" s="2"/>
      <c r="S1411" s="2"/>
      <c r="W1411" s="2"/>
      <c r="AA1411" s="2"/>
      <c r="AE1411" s="2"/>
      <c r="AI1411" s="2"/>
      <c r="AM1411" s="2"/>
      <c r="AQ1411" s="2"/>
    </row>
    <row r="1412" spans="7:43" x14ac:dyDescent="0.3">
      <c r="G1412" s="2"/>
      <c r="K1412" s="2"/>
      <c r="O1412" s="2"/>
      <c r="S1412" s="2"/>
      <c r="W1412" s="2"/>
      <c r="AA1412" s="2"/>
      <c r="AE1412" s="2"/>
      <c r="AI1412" s="2"/>
      <c r="AM1412" s="2"/>
      <c r="AQ1412" s="2"/>
    </row>
    <row r="1413" spans="7:43" x14ac:dyDescent="0.3">
      <c r="G1413" s="2"/>
      <c r="K1413" s="2"/>
      <c r="O1413" s="2"/>
      <c r="S1413" s="2"/>
      <c r="W1413" s="2"/>
      <c r="AA1413" s="2"/>
      <c r="AE1413" s="2"/>
      <c r="AI1413" s="2"/>
      <c r="AM1413" s="2"/>
      <c r="AQ1413" s="2"/>
    </row>
    <row r="1414" spans="7:43" x14ac:dyDescent="0.3">
      <c r="G1414" s="2"/>
      <c r="K1414" s="2"/>
      <c r="O1414" s="2"/>
      <c r="S1414" s="2"/>
      <c r="W1414" s="2"/>
      <c r="AA1414" s="2"/>
      <c r="AE1414" s="2"/>
      <c r="AI1414" s="2"/>
      <c r="AM1414" s="2"/>
      <c r="AQ1414" s="2"/>
    </row>
    <row r="1415" spans="7:43" x14ac:dyDescent="0.3">
      <c r="G1415" s="2"/>
      <c r="K1415" s="2"/>
      <c r="O1415" s="2"/>
      <c r="S1415" s="2"/>
      <c r="W1415" s="2"/>
      <c r="AA1415" s="2"/>
      <c r="AE1415" s="2"/>
      <c r="AI1415" s="2"/>
      <c r="AM1415" s="2"/>
      <c r="AQ1415" s="2"/>
    </row>
    <row r="1416" spans="7:43" x14ac:dyDescent="0.3">
      <c r="G1416" s="2"/>
      <c r="K1416" s="2"/>
      <c r="O1416" s="2"/>
      <c r="S1416" s="2"/>
      <c r="W1416" s="2"/>
      <c r="AA1416" s="2"/>
      <c r="AE1416" s="2"/>
      <c r="AI1416" s="2"/>
      <c r="AM1416" s="2"/>
      <c r="AQ1416" s="2"/>
    </row>
    <row r="1417" spans="7:43" x14ac:dyDescent="0.3">
      <c r="G1417" s="2"/>
      <c r="K1417" s="2"/>
      <c r="O1417" s="2"/>
      <c r="S1417" s="2"/>
      <c r="W1417" s="2"/>
      <c r="AA1417" s="2"/>
      <c r="AE1417" s="2"/>
      <c r="AI1417" s="2"/>
      <c r="AM1417" s="2"/>
      <c r="AQ1417" s="2"/>
    </row>
    <row r="1418" spans="7:43" x14ac:dyDescent="0.3">
      <c r="G1418" s="2"/>
      <c r="K1418" s="2"/>
      <c r="O1418" s="2"/>
      <c r="S1418" s="2"/>
      <c r="W1418" s="2"/>
      <c r="AA1418" s="2"/>
      <c r="AE1418" s="2"/>
      <c r="AI1418" s="2"/>
      <c r="AM1418" s="2"/>
      <c r="AQ1418" s="2"/>
    </row>
    <row r="1419" spans="7:43" x14ac:dyDescent="0.3">
      <c r="G1419" s="2"/>
      <c r="K1419" s="2"/>
      <c r="O1419" s="2"/>
      <c r="S1419" s="2"/>
      <c r="W1419" s="2"/>
      <c r="AA1419" s="2"/>
      <c r="AE1419" s="2"/>
      <c r="AI1419" s="2"/>
      <c r="AM1419" s="2"/>
      <c r="AQ1419" s="2"/>
    </row>
    <row r="1420" spans="7:43" x14ac:dyDescent="0.3">
      <c r="G1420" s="2"/>
      <c r="K1420" s="2"/>
      <c r="O1420" s="2"/>
      <c r="S1420" s="2"/>
      <c r="W1420" s="2"/>
      <c r="AA1420" s="2"/>
      <c r="AE1420" s="2"/>
      <c r="AI1420" s="2"/>
      <c r="AM1420" s="2"/>
      <c r="AQ1420" s="2"/>
    </row>
    <row r="1421" spans="7:43" x14ac:dyDescent="0.3">
      <c r="G1421" s="2"/>
      <c r="K1421" s="2"/>
      <c r="O1421" s="2"/>
      <c r="S1421" s="2"/>
      <c r="W1421" s="2"/>
      <c r="AA1421" s="2"/>
      <c r="AE1421" s="2"/>
      <c r="AI1421" s="2"/>
      <c r="AM1421" s="2"/>
      <c r="AQ1421" s="2"/>
    </row>
    <row r="1422" spans="7:43" x14ac:dyDescent="0.3">
      <c r="G1422" s="2"/>
      <c r="K1422" s="2"/>
      <c r="O1422" s="2"/>
      <c r="S1422" s="2"/>
      <c r="W1422" s="2"/>
      <c r="AA1422" s="2"/>
      <c r="AE1422" s="2"/>
      <c r="AI1422" s="2"/>
      <c r="AM1422" s="2"/>
      <c r="AQ1422" s="2"/>
    </row>
    <row r="1423" spans="7:43" x14ac:dyDescent="0.3">
      <c r="G1423" s="2"/>
      <c r="K1423" s="2"/>
      <c r="O1423" s="2"/>
      <c r="S1423" s="2"/>
      <c r="W1423" s="2"/>
      <c r="AA1423" s="2"/>
      <c r="AE1423" s="2"/>
      <c r="AI1423" s="2"/>
      <c r="AM1423" s="2"/>
      <c r="AQ1423" s="2"/>
    </row>
    <row r="1424" spans="7:43" x14ac:dyDescent="0.3">
      <c r="G1424" s="2"/>
      <c r="K1424" s="2"/>
      <c r="O1424" s="2"/>
      <c r="S1424" s="2"/>
      <c r="W1424" s="2"/>
      <c r="AA1424" s="2"/>
      <c r="AE1424" s="2"/>
      <c r="AI1424" s="2"/>
      <c r="AM1424" s="2"/>
      <c r="AQ1424" s="2"/>
    </row>
    <row r="1425" spans="7:43" x14ac:dyDescent="0.3">
      <c r="G1425" s="2"/>
      <c r="K1425" s="2"/>
      <c r="O1425" s="2"/>
      <c r="S1425" s="2"/>
      <c r="W1425" s="2"/>
      <c r="AA1425" s="2"/>
      <c r="AE1425" s="2"/>
      <c r="AI1425" s="2"/>
      <c r="AM1425" s="2"/>
      <c r="AQ1425" s="2"/>
    </row>
    <row r="1426" spans="7:43" x14ac:dyDescent="0.3">
      <c r="G1426" s="2"/>
      <c r="K1426" s="2"/>
      <c r="O1426" s="2"/>
      <c r="S1426" s="2"/>
      <c r="W1426" s="2"/>
      <c r="AA1426" s="2"/>
      <c r="AE1426" s="2"/>
      <c r="AI1426" s="2"/>
      <c r="AM1426" s="2"/>
      <c r="AQ1426" s="2"/>
    </row>
    <row r="1427" spans="7:43" x14ac:dyDescent="0.3">
      <c r="G1427" s="2"/>
      <c r="K1427" s="2"/>
      <c r="O1427" s="2"/>
      <c r="S1427" s="2"/>
      <c r="W1427" s="2"/>
      <c r="AA1427" s="2"/>
      <c r="AE1427" s="2"/>
      <c r="AI1427" s="2"/>
      <c r="AM1427" s="2"/>
      <c r="AQ1427" s="2"/>
    </row>
    <row r="1428" spans="7:43" x14ac:dyDescent="0.3">
      <c r="G1428" s="2"/>
      <c r="K1428" s="2"/>
      <c r="O1428" s="2"/>
      <c r="S1428" s="2"/>
      <c r="W1428" s="2"/>
      <c r="AA1428" s="2"/>
      <c r="AE1428" s="2"/>
      <c r="AI1428" s="2"/>
      <c r="AM1428" s="2"/>
      <c r="AQ1428" s="2"/>
    </row>
    <row r="1429" spans="7:43" x14ac:dyDescent="0.3">
      <c r="G1429" s="2"/>
      <c r="K1429" s="2"/>
      <c r="O1429" s="2"/>
      <c r="S1429" s="2"/>
      <c r="W1429" s="2"/>
      <c r="AA1429" s="2"/>
      <c r="AE1429" s="2"/>
      <c r="AI1429" s="2"/>
      <c r="AM1429" s="2"/>
      <c r="AQ1429" s="2"/>
    </row>
    <row r="1430" spans="7:43" x14ac:dyDescent="0.3">
      <c r="G1430" s="2"/>
      <c r="K1430" s="2"/>
      <c r="O1430" s="2"/>
      <c r="S1430" s="2"/>
      <c r="W1430" s="2"/>
      <c r="AA1430" s="2"/>
      <c r="AE1430" s="2"/>
      <c r="AI1430" s="2"/>
      <c r="AM1430" s="2"/>
      <c r="AQ1430" s="2"/>
    </row>
    <row r="1431" spans="7:43" x14ac:dyDescent="0.3">
      <c r="G1431" s="2"/>
      <c r="K1431" s="2"/>
      <c r="O1431" s="2"/>
      <c r="S1431" s="2"/>
      <c r="W1431" s="2"/>
      <c r="AA1431" s="2"/>
      <c r="AE1431" s="2"/>
      <c r="AI1431" s="2"/>
      <c r="AM1431" s="2"/>
      <c r="AQ1431" s="2"/>
    </row>
    <row r="1432" spans="7:43" x14ac:dyDescent="0.3">
      <c r="G1432" s="2"/>
      <c r="K1432" s="2"/>
      <c r="O1432" s="2"/>
      <c r="S1432" s="2"/>
      <c r="W1432" s="2"/>
      <c r="AA1432" s="2"/>
      <c r="AE1432" s="2"/>
      <c r="AI1432" s="2"/>
      <c r="AM1432" s="2"/>
      <c r="AQ1432" s="2"/>
    </row>
    <row r="1433" spans="7:43" x14ac:dyDescent="0.3">
      <c r="G1433" s="2"/>
      <c r="K1433" s="2"/>
      <c r="O1433" s="2"/>
      <c r="S1433" s="2"/>
      <c r="W1433" s="2"/>
      <c r="AA1433" s="2"/>
      <c r="AE1433" s="2"/>
      <c r="AI1433" s="2"/>
      <c r="AM1433" s="2"/>
      <c r="AQ1433" s="2"/>
    </row>
    <row r="1434" spans="7:43" x14ac:dyDescent="0.3">
      <c r="G1434" s="2"/>
      <c r="K1434" s="2"/>
      <c r="O1434" s="2"/>
      <c r="S1434" s="2"/>
      <c r="W1434" s="2"/>
      <c r="AA1434" s="2"/>
      <c r="AE1434" s="2"/>
      <c r="AI1434" s="2"/>
      <c r="AM1434" s="2"/>
      <c r="AQ1434" s="2"/>
    </row>
    <row r="1435" spans="7:43" x14ac:dyDescent="0.3">
      <c r="G1435" s="2"/>
      <c r="K1435" s="2"/>
      <c r="O1435" s="2"/>
      <c r="S1435" s="2"/>
      <c r="W1435" s="2"/>
      <c r="AA1435" s="2"/>
      <c r="AE1435" s="2"/>
      <c r="AI1435" s="2"/>
      <c r="AM1435" s="2"/>
      <c r="AQ1435" s="2"/>
    </row>
    <row r="1436" spans="7:43" x14ac:dyDescent="0.3">
      <c r="G1436" s="2"/>
      <c r="K1436" s="2"/>
      <c r="O1436" s="2"/>
      <c r="S1436" s="2"/>
      <c r="W1436" s="2"/>
      <c r="AA1436" s="2"/>
      <c r="AE1436" s="2"/>
      <c r="AI1436" s="2"/>
      <c r="AM1436" s="2"/>
      <c r="AQ1436" s="2"/>
    </row>
    <row r="1437" spans="7:43" x14ac:dyDescent="0.3">
      <c r="G1437" s="2"/>
      <c r="K1437" s="2"/>
      <c r="O1437" s="2"/>
      <c r="S1437" s="2"/>
      <c r="W1437" s="2"/>
      <c r="AA1437" s="2"/>
      <c r="AE1437" s="2"/>
      <c r="AI1437" s="2"/>
      <c r="AM1437" s="2"/>
      <c r="AQ1437" s="2"/>
    </row>
    <row r="1438" spans="7:43" x14ac:dyDescent="0.3">
      <c r="G1438" s="2"/>
      <c r="K1438" s="2"/>
      <c r="O1438" s="2"/>
      <c r="S1438" s="2"/>
      <c r="W1438" s="2"/>
      <c r="AA1438" s="2"/>
      <c r="AE1438" s="2"/>
      <c r="AI1438" s="2"/>
      <c r="AM1438" s="2"/>
      <c r="AQ1438" s="2"/>
    </row>
    <row r="1439" spans="7:43" x14ac:dyDescent="0.3">
      <c r="G1439" s="2"/>
      <c r="K1439" s="2"/>
      <c r="O1439" s="2"/>
      <c r="S1439" s="2"/>
      <c r="W1439" s="2"/>
      <c r="AA1439" s="2"/>
      <c r="AE1439" s="2"/>
      <c r="AI1439" s="2"/>
      <c r="AM1439" s="2"/>
      <c r="AQ1439" s="2"/>
    </row>
    <row r="1440" spans="7:43" x14ac:dyDescent="0.3">
      <c r="G1440" s="2"/>
      <c r="K1440" s="2"/>
      <c r="O1440" s="2"/>
      <c r="S1440" s="2"/>
      <c r="W1440" s="2"/>
      <c r="AA1440" s="2"/>
      <c r="AE1440" s="2"/>
      <c r="AI1440" s="2"/>
      <c r="AM1440" s="2"/>
      <c r="AQ1440" s="2"/>
    </row>
    <row r="1441" spans="7:43" x14ac:dyDescent="0.3">
      <c r="G1441" s="2"/>
      <c r="K1441" s="2"/>
      <c r="O1441" s="2"/>
      <c r="S1441" s="2"/>
      <c r="W1441" s="2"/>
      <c r="AA1441" s="2"/>
      <c r="AE1441" s="2"/>
      <c r="AI1441" s="2"/>
      <c r="AM1441" s="2"/>
      <c r="AQ1441" s="2"/>
    </row>
    <row r="1442" spans="7:43" x14ac:dyDescent="0.3">
      <c r="G1442" s="2"/>
      <c r="K1442" s="2"/>
      <c r="O1442" s="2"/>
      <c r="S1442" s="2"/>
      <c r="W1442" s="2"/>
      <c r="AA1442" s="2"/>
      <c r="AE1442" s="2"/>
      <c r="AI1442" s="2"/>
      <c r="AM1442" s="2"/>
      <c r="AQ1442" s="2"/>
    </row>
    <row r="1443" spans="7:43" x14ac:dyDescent="0.3">
      <c r="G1443" s="2"/>
      <c r="K1443" s="2"/>
      <c r="O1443" s="2"/>
      <c r="S1443" s="2"/>
      <c r="W1443" s="2"/>
      <c r="AA1443" s="2"/>
      <c r="AE1443" s="2"/>
      <c r="AI1443" s="2"/>
      <c r="AM1443" s="2"/>
      <c r="AQ1443" s="2"/>
    </row>
    <row r="1444" spans="7:43" x14ac:dyDescent="0.3">
      <c r="G1444" s="2"/>
      <c r="K1444" s="2"/>
      <c r="O1444" s="2"/>
      <c r="S1444" s="2"/>
      <c r="W1444" s="2"/>
      <c r="AA1444" s="2"/>
      <c r="AE1444" s="2"/>
      <c r="AI1444" s="2"/>
      <c r="AM1444" s="2"/>
      <c r="AQ1444" s="2"/>
    </row>
    <row r="1445" spans="7:43" x14ac:dyDescent="0.3">
      <c r="G1445" s="2"/>
      <c r="K1445" s="2"/>
      <c r="O1445" s="2"/>
      <c r="S1445" s="2"/>
      <c r="W1445" s="2"/>
      <c r="AA1445" s="2"/>
      <c r="AE1445" s="2"/>
      <c r="AI1445" s="2"/>
      <c r="AM1445" s="2"/>
      <c r="AQ1445" s="2"/>
    </row>
    <row r="1446" spans="7:43" x14ac:dyDescent="0.3">
      <c r="G1446" s="2"/>
      <c r="K1446" s="2"/>
      <c r="O1446" s="2"/>
      <c r="S1446" s="2"/>
      <c r="W1446" s="2"/>
      <c r="AA1446" s="2"/>
      <c r="AE1446" s="2"/>
      <c r="AI1446" s="2"/>
      <c r="AM1446" s="2"/>
      <c r="AQ1446" s="2"/>
    </row>
    <row r="1447" spans="7:43" x14ac:dyDescent="0.3">
      <c r="G1447" s="2"/>
      <c r="K1447" s="2"/>
      <c r="O1447" s="2"/>
      <c r="S1447" s="2"/>
      <c r="W1447" s="2"/>
      <c r="AA1447" s="2"/>
      <c r="AE1447" s="2"/>
      <c r="AI1447" s="2"/>
      <c r="AM1447" s="2"/>
      <c r="AQ1447" s="2"/>
    </row>
    <row r="1448" spans="7:43" x14ac:dyDescent="0.3">
      <c r="G1448" s="2"/>
      <c r="K1448" s="2"/>
      <c r="O1448" s="2"/>
      <c r="S1448" s="2"/>
      <c r="W1448" s="2"/>
      <c r="AA1448" s="2"/>
      <c r="AE1448" s="2"/>
      <c r="AI1448" s="2"/>
      <c r="AM1448" s="2"/>
      <c r="AQ1448" s="2"/>
    </row>
    <row r="1449" spans="7:43" x14ac:dyDescent="0.3">
      <c r="G1449" s="2"/>
      <c r="K1449" s="2"/>
      <c r="O1449" s="2"/>
      <c r="S1449" s="2"/>
      <c r="W1449" s="2"/>
      <c r="AA1449" s="2"/>
      <c r="AE1449" s="2"/>
      <c r="AI1449" s="2"/>
      <c r="AM1449" s="2"/>
      <c r="AQ1449" s="2"/>
    </row>
    <row r="1450" spans="7:43" x14ac:dyDescent="0.3">
      <c r="G1450" s="2"/>
      <c r="K1450" s="2"/>
      <c r="O1450" s="2"/>
      <c r="S1450" s="2"/>
      <c r="W1450" s="2"/>
      <c r="AA1450" s="2"/>
      <c r="AE1450" s="2"/>
      <c r="AI1450" s="2"/>
      <c r="AM1450" s="2"/>
      <c r="AQ1450" s="2"/>
    </row>
    <row r="1451" spans="7:43" x14ac:dyDescent="0.3">
      <c r="G1451" s="2"/>
      <c r="K1451" s="2"/>
      <c r="O1451" s="2"/>
      <c r="S1451" s="2"/>
      <c r="W1451" s="2"/>
      <c r="AA1451" s="2"/>
      <c r="AE1451" s="2"/>
      <c r="AI1451" s="2"/>
      <c r="AM1451" s="2"/>
      <c r="AQ1451" s="2"/>
    </row>
    <row r="1452" spans="7:43" x14ac:dyDescent="0.3">
      <c r="G1452" s="2"/>
      <c r="K1452" s="2"/>
      <c r="O1452" s="2"/>
      <c r="S1452" s="2"/>
      <c r="W1452" s="2"/>
      <c r="AA1452" s="2"/>
      <c r="AE1452" s="2"/>
      <c r="AI1452" s="2"/>
      <c r="AM1452" s="2"/>
      <c r="AQ1452" s="2"/>
    </row>
    <row r="1453" spans="7:43" x14ac:dyDescent="0.3">
      <c r="G1453" s="2"/>
      <c r="K1453" s="2"/>
      <c r="O1453" s="2"/>
      <c r="S1453" s="2"/>
      <c r="W1453" s="2"/>
      <c r="AA1453" s="2"/>
      <c r="AE1453" s="2"/>
      <c r="AI1453" s="2"/>
      <c r="AM1453" s="2"/>
      <c r="AQ1453" s="2"/>
    </row>
    <row r="1454" spans="7:43" x14ac:dyDescent="0.3">
      <c r="G1454" s="2"/>
      <c r="K1454" s="2"/>
      <c r="O1454" s="2"/>
      <c r="S1454" s="2"/>
      <c r="W1454" s="2"/>
      <c r="AA1454" s="2"/>
      <c r="AE1454" s="2"/>
      <c r="AI1454" s="2"/>
      <c r="AM1454" s="2"/>
      <c r="AQ1454" s="2"/>
    </row>
    <row r="1455" spans="7:43" x14ac:dyDescent="0.3">
      <c r="G1455" s="2"/>
      <c r="K1455" s="2"/>
      <c r="O1455" s="2"/>
      <c r="S1455" s="2"/>
      <c r="W1455" s="2"/>
      <c r="AA1455" s="2"/>
      <c r="AE1455" s="2"/>
      <c r="AI1455" s="2"/>
      <c r="AM1455" s="2"/>
      <c r="AQ1455" s="2"/>
    </row>
    <row r="1456" spans="7:43" x14ac:dyDescent="0.3">
      <c r="G1456" s="2"/>
      <c r="K1456" s="2"/>
      <c r="O1456" s="2"/>
      <c r="S1456" s="2"/>
      <c r="W1456" s="2"/>
      <c r="AA1456" s="2"/>
      <c r="AE1456" s="2"/>
      <c r="AI1456" s="2"/>
      <c r="AM1456" s="2"/>
      <c r="AQ1456" s="2"/>
    </row>
    <row r="1457" spans="7:43" x14ac:dyDescent="0.3">
      <c r="G1457" s="2"/>
      <c r="K1457" s="2"/>
      <c r="O1457" s="2"/>
      <c r="S1457" s="2"/>
      <c r="W1457" s="2"/>
      <c r="AA1457" s="2"/>
      <c r="AE1457" s="2"/>
      <c r="AI1457" s="2"/>
      <c r="AM1457" s="2"/>
      <c r="AQ1457" s="2"/>
    </row>
    <row r="1458" spans="7:43" x14ac:dyDescent="0.3">
      <c r="G1458" s="2"/>
      <c r="K1458" s="2"/>
      <c r="O1458" s="2"/>
      <c r="S1458" s="2"/>
      <c r="W1458" s="2"/>
      <c r="AA1458" s="2"/>
      <c r="AE1458" s="2"/>
      <c r="AI1458" s="2"/>
      <c r="AM1458" s="2"/>
      <c r="AQ1458" s="2"/>
    </row>
    <row r="1459" spans="7:43" x14ac:dyDescent="0.3">
      <c r="G1459" s="2"/>
      <c r="K1459" s="2"/>
      <c r="O1459" s="2"/>
      <c r="S1459" s="2"/>
      <c r="W1459" s="2"/>
      <c r="AA1459" s="2"/>
      <c r="AE1459" s="2"/>
      <c r="AI1459" s="2"/>
      <c r="AM1459" s="2"/>
      <c r="AQ1459" s="2"/>
    </row>
    <row r="1460" spans="7:43" x14ac:dyDescent="0.3">
      <c r="G1460" s="2"/>
      <c r="K1460" s="2"/>
      <c r="O1460" s="2"/>
      <c r="S1460" s="2"/>
      <c r="W1460" s="2"/>
      <c r="AA1460" s="2"/>
      <c r="AE1460" s="2"/>
      <c r="AI1460" s="2"/>
      <c r="AM1460" s="2"/>
      <c r="AQ1460" s="2"/>
    </row>
    <row r="1461" spans="7:43" x14ac:dyDescent="0.3">
      <c r="G1461" s="2"/>
      <c r="K1461" s="2"/>
      <c r="O1461" s="2"/>
      <c r="S1461" s="2"/>
      <c r="W1461" s="2"/>
      <c r="AA1461" s="2"/>
      <c r="AE1461" s="2"/>
      <c r="AI1461" s="2"/>
      <c r="AM1461" s="2"/>
      <c r="AQ1461" s="2"/>
    </row>
    <row r="1462" spans="7:43" x14ac:dyDescent="0.3">
      <c r="G1462" s="2"/>
      <c r="K1462" s="2"/>
      <c r="O1462" s="2"/>
      <c r="S1462" s="2"/>
      <c r="W1462" s="2"/>
      <c r="AA1462" s="2"/>
      <c r="AE1462" s="2"/>
      <c r="AI1462" s="2"/>
      <c r="AM1462" s="2"/>
      <c r="AQ1462" s="2"/>
    </row>
    <row r="1463" spans="7:43" x14ac:dyDescent="0.3">
      <c r="G1463" s="2"/>
      <c r="K1463" s="2"/>
      <c r="O1463" s="2"/>
      <c r="S1463" s="2"/>
      <c r="W1463" s="2"/>
      <c r="AA1463" s="2"/>
      <c r="AE1463" s="2"/>
      <c r="AI1463" s="2"/>
      <c r="AM1463" s="2"/>
      <c r="AQ1463" s="2"/>
    </row>
    <row r="1464" spans="7:43" x14ac:dyDescent="0.3">
      <c r="G1464" s="2"/>
      <c r="K1464" s="2"/>
      <c r="O1464" s="2"/>
      <c r="S1464" s="2"/>
      <c r="W1464" s="2"/>
      <c r="AA1464" s="2"/>
      <c r="AE1464" s="2"/>
      <c r="AI1464" s="2"/>
      <c r="AM1464" s="2"/>
      <c r="AQ1464" s="2"/>
    </row>
    <row r="1465" spans="7:43" x14ac:dyDescent="0.3">
      <c r="G1465" s="2"/>
      <c r="K1465" s="2"/>
      <c r="O1465" s="2"/>
      <c r="S1465" s="2"/>
      <c r="W1465" s="2"/>
      <c r="AA1465" s="2"/>
      <c r="AE1465" s="2"/>
      <c r="AI1465" s="2"/>
      <c r="AM1465" s="2"/>
      <c r="AQ1465" s="2"/>
    </row>
    <row r="1466" spans="7:43" x14ac:dyDescent="0.3">
      <c r="G1466" s="2"/>
      <c r="K1466" s="2"/>
      <c r="O1466" s="2"/>
      <c r="S1466" s="2"/>
      <c r="W1466" s="2"/>
      <c r="AA1466" s="2"/>
      <c r="AE1466" s="2"/>
      <c r="AI1466" s="2"/>
      <c r="AM1466" s="2"/>
      <c r="AQ1466" s="2"/>
    </row>
    <row r="1467" spans="7:43" x14ac:dyDescent="0.3">
      <c r="G1467" s="2"/>
      <c r="K1467" s="2"/>
      <c r="O1467" s="2"/>
      <c r="S1467" s="2"/>
      <c r="W1467" s="2"/>
      <c r="AA1467" s="2"/>
      <c r="AE1467" s="2"/>
      <c r="AI1467" s="2"/>
      <c r="AM1467" s="2"/>
      <c r="AQ1467" s="2"/>
    </row>
    <row r="1468" spans="7:43" x14ac:dyDescent="0.3">
      <c r="G1468" s="2"/>
      <c r="K1468" s="2"/>
      <c r="O1468" s="2"/>
      <c r="S1468" s="2"/>
      <c r="W1468" s="2"/>
      <c r="AA1468" s="2"/>
      <c r="AE1468" s="2"/>
      <c r="AI1468" s="2"/>
      <c r="AM1468" s="2"/>
      <c r="AQ1468" s="2"/>
    </row>
    <row r="1469" spans="7:43" x14ac:dyDescent="0.3">
      <c r="G1469" s="2"/>
      <c r="K1469" s="2"/>
      <c r="O1469" s="2"/>
      <c r="S1469" s="2"/>
      <c r="W1469" s="2"/>
      <c r="AA1469" s="2"/>
      <c r="AE1469" s="2"/>
      <c r="AI1469" s="2"/>
      <c r="AM1469" s="2"/>
      <c r="AQ1469" s="2"/>
    </row>
    <row r="1470" spans="7:43" x14ac:dyDescent="0.3">
      <c r="G1470" s="2"/>
      <c r="K1470" s="2"/>
      <c r="O1470" s="2"/>
      <c r="S1470" s="2"/>
      <c r="W1470" s="2"/>
      <c r="AA1470" s="2"/>
      <c r="AE1470" s="2"/>
      <c r="AI1470" s="2"/>
      <c r="AM1470" s="2"/>
      <c r="AQ1470" s="2"/>
    </row>
    <row r="1471" spans="7:43" x14ac:dyDescent="0.3">
      <c r="G1471" s="2"/>
      <c r="K1471" s="2"/>
      <c r="O1471" s="2"/>
      <c r="S1471" s="2"/>
      <c r="W1471" s="2"/>
      <c r="AA1471" s="2"/>
      <c r="AE1471" s="2"/>
      <c r="AI1471" s="2"/>
      <c r="AM1471" s="2"/>
      <c r="AQ1471" s="2"/>
    </row>
    <row r="1472" spans="7:43" x14ac:dyDescent="0.3">
      <c r="G1472" s="2"/>
      <c r="K1472" s="2"/>
      <c r="O1472" s="2"/>
      <c r="S1472" s="2"/>
      <c r="W1472" s="2"/>
      <c r="AA1472" s="2"/>
      <c r="AE1472" s="2"/>
      <c r="AI1472" s="2"/>
      <c r="AM1472" s="2"/>
      <c r="AQ1472" s="2"/>
    </row>
    <row r="1473" spans="7:43" x14ac:dyDescent="0.3">
      <c r="G1473" s="2"/>
      <c r="K1473" s="2"/>
      <c r="O1473" s="2"/>
      <c r="S1473" s="2"/>
      <c r="W1473" s="2"/>
      <c r="AA1473" s="2"/>
      <c r="AE1473" s="2"/>
      <c r="AI1473" s="2"/>
      <c r="AM1473" s="2"/>
      <c r="AQ1473" s="2"/>
    </row>
    <row r="1474" spans="7:43" x14ac:dyDescent="0.3">
      <c r="G1474" s="2"/>
      <c r="K1474" s="2"/>
      <c r="O1474" s="2"/>
      <c r="S1474" s="2"/>
      <c r="W1474" s="2"/>
      <c r="AA1474" s="2"/>
      <c r="AE1474" s="2"/>
      <c r="AI1474" s="2"/>
      <c r="AM1474" s="2"/>
      <c r="AQ1474" s="2"/>
    </row>
    <row r="1475" spans="7:43" x14ac:dyDescent="0.3">
      <c r="G1475" s="2"/>
      <c r="K1475" s="2"/>
      <c r="O1475" s="2"/>
      <c r="S1475" s="2"/>
      <c r="W1475" s="2"/>
      <c r="AA1475" s="2"/>
      <c r="AE1475" s="2"/>
      <c r="AI1475" s="2"/>
      <c r="AM1475" s="2"/>
      <c r="AQ1475" s="2"/>
    </row>
    <row r="1476" spans="7:43" x14ac:dyDescent="0.3">
      <c r="G1476" s="2"/>
      <c r="K1476" s="2"/>
      <c r="O1476" s="2"/>
      <c r="S1476" s="2"/>
      <c r="W1476" s="2"/>
      <c r="AA1476" s="2"/>
      <c r="AE1476" s="2"/>
      <c r="AI1476" s="2"/>
      <c r="AM1476" s="2"/>
      <c r="AQ1476" s="2"/>
    </row>
    <row r="1477" spans="7:43" x14ac:dyDescent="0.3">
      <c r="G1477" s="2"/>
      <c r="K1477" s="2"/>
      <c r="O1477" s="2"/>
      <c r="S1477" s="2"/>
      <c r="W1477" s="2"/>
      <c r="AA1477" s="2"/>
      <c r="AE1477" s="2"/>
      <c r="AI1477" s="2"/>
      <c r="AM1477" s="2"/>
      <c r="AQ1477" s="2"/>
    </row>
    <row r="1478" spans="7:43" x14ac:dyDescent="0.3">
      <c r="G1478" s="2"/>
      <c r="K1478" s="2"/>
      <c r="O1478" s="2"/>
      <c r="S1478" s="2"/>
      <c r="W1478" s="2"/>
      <c r="AA1478" s="2"/>
      <c r="AE1478" s="2"/>
      <c r="AI1478" s="2"/>
      <c r="AM1478" s="2"/>
      <c r="AQ1478" s="2"/>
    </row>
    <row r="1479" spans="7:43" x14ac:dyDescent="0.3">
      <c r="G1479" s="2"/>
      <c r="K1479" s="2"/>
      <c r="O1479" s="2"/>
      <c r="S1479" s="2"/>
      <c r="W1479" s="2"/>
      <c r="AA1479" s="2"/>
      <c r="AE1479" s="2"/>
      <c r="AI1479" s="2"/>
      <c r="AM1479" s="2"/>
      <c r="AQ1479" s="2"/>
    </row>
    <row r="1480" spans="7:43" x14ac:dyDescent="0.3">
      <c r="G1480" s="2"/>
      <c r="K1480" s="2"/>
      <c r="O1480" s="2"/>
      <c r="S1480" s="2"/>
      <c r="W1480" s="2"/>
      <c r="AA1480" s="2"/>
      <c r="AE1480" s="2"/>
      <c r="AI1480" s="2"/>
      <c r="AM1480" s="2"/>
      <c r="AQ1480" s="2"/>
    </row>
    <row r="1481" spans="7:43" x14ac:dyDescent="0.3">
      <c r="G1481" s="2"/>
      <c r="K1481" s="2"/>
      <c r="O1481" s="2"/>
      <c r="S1481" s="2"/>
      <c r="W1481" s="2"/>
      <c r="AA1481" s="2"/>
      <c r="AE1481" s="2"/>
      <c r="AI1481" s="2"/>
      <c r="AM1481" s="2"/>
      <c r="AQ1481" s="2"/>
    </row>
    <row r="1482" spans="7:43" x14ac:dyDescent="0.3">
      <c r="G1482" s="2"/>
      <c r="K1482" s="2"/>
      <c r="O1482" s="2"/>
      <c r="S1482" s="2"/>
      <c r="W1482" s="2"/>
      <c r="AA1482" s="2"/>
      <c r="AE1482" s="2"/>
      <c r="AI1482" s="2"/>
      <c r="AM1482" s="2"/>
      <c r="AQ1482" s="2"/>
    </row>
    <row r="1483" spans="7:43" x14ac:dyDescent="0.3">
      <c r="G1483" s="2"/>
      <c r="K1483" s="2"/>
      <c r="O1483" s="2"/>
      <c r="S1483" s="2"/>
      <c r="W1483" s="2"/>
      <c r="AA1483" s="2"/>
      <c r="AE1483" s="2"/>
      <c r="AI1483" s="2"/>
      <c r="AM1483" s="2"/>
      <c r="AQ1483" s="2"/>
    </row>
    <row r="1484" spans="7:43" x14ac:dyDescent="0.3">
      <c r="G1484" s="2"/>
      <c r="K1484" s="2"/>
      <c r="O1484" s="2"/>
      <c r="S1484" s="2"/>
      <c r="W1484" s="2"/>
      <c r="AA1484" s="2"/>
      <c r="AE1484" s="2"/>
      <c r="AI1484" s="2"/>
      <c r="AM1484" s="2"/>
      <c r="AQ1484" s="2"/>
    </row>
    <row r="1485" spans="7:43" x14ac:dyDescent="0.3">
      <c r="G1485" s="2"/>
      <c r="K1485" s="2"/>
      <c r="O1485" s="2"/>
      <c r="S1485" s="2"/>
      <c r="W1485" s="2"/>
      <c r="AA1485" s="2"/>
      <c r="AE1485" s="2"/>
      <c r="AI1485" s="2"/>
      <c r="AM1485" s="2"/>
      <c r="AQ1485" s="2"/>
    </row>
    <row r="1486" spans="7:43" x14ac:dyDescent="0.3">
      <c r="G1486" s="2"/>
      <c r="K1486" s="2"/>
      <c r="O1486" s="2"/>
      <c r="S1486" s="2"/>
      <c r="W1486" s="2"/>
      <c r="AA1486" s="2"/>
      <c r="AE1486" s="2"/>
      <c r="AI1486" s="2"/>
      <c r="AM1486" s="2"/>
      <c r="AQ1486" s="2"/>
    </row>
    <row r="1487" spans="7:43" x14ac:dyDescent="0.3">
      <c r="G1487" s="2"/>
      <c r="K1487" s="2"/>
      <c r="O1487" s="2"/>
      <c r="S1487" s="2"/>
      <c r="W1487" s="2"/>
      <c r="AA1487" s="2"/>
      <c r="AE1487" s="2"/>
      <c r="AI1487" s="2"/>
      <c r="AM1487" s="2"/>
      <c r="AQ1487" s="2"/>
    </row>
    <row r="1488" spans="7:43" x14ac:dyDescent="0.3">
      <c r="G1488" s="2"/>
      <c r="K1488" s="2"/>
      <c r="O1488" s="2"/>
      <c r="S1488" s="2"/>
      <c r="W1488" s="2"/>
      <c r="AA1488" s="2"/>
      <c r="AE1488" s="2"/>
      <c r="AI1488" s="2"/>
      <c r="AM1488" s="2"/>
      <c r="AQ1488" s="2"/>
    </row>
    <row r="1489" spans="7:43" x14ac:dyDescent="0.3">
      <c r="G1489" s="2"/>
      <c r="K1489" s="2"/>
      <c r="O1489" s="2"/>
      <c r="S1489" s="2"/>
      <c r="W1489" s="2"/>
      <c r="AA1489" s="2"/>
      <c r="AE1489" s="2"/>
      <c r="AI1489" s="2"/>
      <c r="AM1489" s="2"/>
      <c r="AQ1489" s="2"/>
    </row>
    <row r="1490" spans="7:43" x14ac:dyDescent="0.3">
      <c r="G1490" s="2"/>
      <c r="K1490" s="2"/>
      <c r="O1490" s="2"/>
      <c r="S1490" s="2"/>
      <c r="W1490" s="2"/>
      <c r="AA1490" s="2"/>
      <c r="AE1490" s="2"/>
      <c r="AI1490" s="2"/>
      <c r="AM1490" s="2"/>
      <c r="AQ1490" s="2"/>
    </row>
    <row r="1491" spans="7:43" x14ac:dyDescent="0.3">
      <c r="G1491" s="2"/>
      <c r="K1491" s="2"/>
      <c r="O1491" s="2"/>
      <c r="S1491" s="2"/>
      <c r="W1491" s="2"/>
      <c r="AA1491" s="2"/>
      <c r="AE1491" s="2"/>
      <c r="AI1491" s="2"/>
      <c r="AM1491" s="2"/>
      <c r="AQ1491" s="2"/>
    </row>
    <row r="1492" spans="7:43" x14ac:dyDescent="0.3">
      <c r="G1492" s="2"/>
      <c r="K1492" s="2"/>
      <c r="O1492" s="2"/>
      <c r="S1492" s="2"/>
      <c r="W1492" s="2"/>
      <c r="AA1492" s="2"/>
      <c r="AE1492" s="2"/>
      <c r="AI1492" s="2"/>
      <c r="AM1492" s="2"/>
      <c r="AQ1492" s="2"/>
    </row>
    <row r="1493" spans="7:43" x14ac:dyDescent="0.3">
      <c r="G1493" s="2"/>
      <c r="K1493" s="2"/>
      <c r="O1493" s="2"/>
      <c r="S1493" s="2"/>
      <c r="W1493" s="2"/>
      <c r="AA1493" s="2"/>
      <c r="AE1493" s="2"/>
      <c r="AI1493" s="2"/>
      <c r="AM1493" s="2"/>
      <c r="AQ1493" s="2"/>
    </row>
    <row r="1494" spans="7:43" x14ac:dyDescent="0.3">
      <c r="G1494" s="2"/>
      <c r="K1494" s="2"/>
      <c r="O1494" s="2"/>
      <c r="S1494" s="2"/>
      <c r="W1494" s="2"/>
      <c r="AA1494" s="2"/>
      <c r="AE1494" s="2"/>
      <c r="AI1494" s="2"/>
      <c r="AM1494" s="2"/>
      <c r="AQ1494" s="2"/>
    </row>
    <row r="1495" spans="7:43" x14ac:dyDescent="0.3">
      <c r="G1495" s="2"/>
      <c r="K1495" s="2"/>
      <c r="O1495" s="2"/>
      <c r="S1495" s="2"/>
      <c r="W1495" s="2"/>
      <c r="AA1495" s="2"/>
      <c r="AE1495" s="2"/>
      <c r="AI1495" s="2"/>
      <c r="AM1495" s="2"/>
      <c r="AQ1495" s="2"/>
    </row>
    <row r="1496" spans="7:43" x14ac:dyDescent="0.3">
      <c r="G1496" s="2"/>
      <c r="K1496" s="2"/>
      <c r="O1496" s="2"/>
      <c r="S1496" s="2"/>
      <c r="W1496" s="2"/>
      <c r="AA1496" s="2"/>
      <c r="AE1496" s="2"/>
      <c r="AI1496" s="2"/>
      <c r="AM1496" s="2"/>
      <c r="AQ1496" s="2"/>
    </row>
    <row r="1497" spans="7:43" x14ac:dyDescent="0.3">
      <c r="G1497" s="2"/>
      <c r="K1497" s="2"/>
      <c r="O1497" s="2"/>
      <c r="S1497" s="2"/>
      <c r="W1497" s="2"/>
      <c r="AA1497" s="2"/>
      <c r="AE1497" s="2"/>
      <c r="AI1497" s="2"/>
      <c r="AM1497" s="2"/>
      <c r="AQ1497" s="2"/>
    </row>
    <row r="1498" spans="7:43" x14ac:dyDescent="0.3">
      <c r="G1498" s="2"/>
      <c r="K1498" s="2"/>
      <c r="O1498" s="2"/>
      <c r="S1498" s="2"/>
      <c r="W1498" s="2"/>
      <c r="AA1498" s="2"/>
      <c r="AE1498" s="2"/>
      <c r="AI1498" s="2"/>
      <c r="AM1498" s="2"/>
      <c r="AQ1498" s="2"/>
    </row>
    <row r="1499" spans="7:43" x14ac:dyDescent="0.3">
      <c r="G1499" s="2"/>
      <c r="K1499" s="2"/>
      <c r="O1499" s="2"/>
      <c r="S1499" s="2"/>
      <c r="W1499" s="2"/>
      <c r="AA1499" s="2"/>
      <c r="AE1499" s="2"/>
      <c r="AI1499" s="2"/>
      <c r="AM1499" s="2"/>
      <c r="AQ1499" s="2"/>
    </row>
    <row r="1500" spans="7:43" x14ac:dyDescent="0.3">
      <c r="G1500" s="2"/>
      <c r="K1500" s="2"/>
      <c r="O1500" s="2"/>
      <c r="S1500" s="2"/>
      <c r="W1500" s="2"/>
      <c r="AA1500" s="2"/>
      <c r="AE1500" s="2"/>
      <c r="AI1500" s="2"/>
      <c r="AM1500" s="2"/>
      <c r="AQ1500" s="2"/>
    </row>
    <row r="1501" spans="7:43" x14ac:dyDescent="0.3">
      <c r="G1501" s="2"/>
      <c r="K1501" s="2"/>
      <c r="O1501" s="2"/>
      <c r="S1501" s="2"/>
      <c r="W1501" s="2"/>
      <c r="AA1501" s="2"/>
      <c r="AE1501" s="2"/>
      <c r="AI1501" s="2"/>
      <c r="AM1501" s="2"/>
      <c r="AQ1501" s="2"/>
    </row>
    <row r="1502" spans="7:43" x14ac:dyDescent="0.3">
      <c r="G1502" s="2"/>
      <c r="K1502" s="2"/>
      <c r="O1502" s="2"/>
      <c r="S1502" s="2"/>
      <c r="W1502" s="2"/>
      <c r="AA1502" s="2"/>
      <c r="AE1502" s="2"/>
      <c r="AI1502" s="2"/>
      <c r="AM1502" s="2"/>
      <c r="AQ1502" s="2"/>
    </row>
    <row r="1503" spans="7:43" x14ac:dyDescent="0.3">
      <c r="G1503" s="2"/>
      <c r="K1503" s="2"/>
      <c r="O1503" s="2"/>
      <c r="S1503" s="2"/>
      <c r="W1503" s="2"/>
      <c r="AA1503" s="2"/>
      <c r="AE1503" s="2"/>
      <c r="AI1503" s="2"/>
      <c r="AM1503" s="2"/>
      <c r="AQ1503" s="2"/>
    </row>
    <row r="1504" spans="7:43" x14ac:dyDescent="0.3">
      <c r="G1504" s="2"/>
      <c r="K1504" s="2"/>
      <c r="O1504" s="2"/>
      <c r="S1504" s="2"/>
      <c r="W1504" s="2"/>
      <c r="AA1504" s="2"/>
      <c r="AE1504" s="2"/>
      <c r="AI1504" s="2"/>
      <c r="AM1504" s="2"/>
      <c r="AQ1504" s="2"/>
    </row>
    <row r="1505" spans="7:43" x14ac:dyDescent="0.3">
      <c r="G1505" s="2"/>
      <c r="K1505" s="2"/>
      <c r="O1505" s="2"/>
      <c r="S1505" s="2"/>
      <c r="W1505" s="2"/>
      <c r="AA1505" s="2"/>
      <c r="AE1505" s="2"/>
      <c r="AI1505" s="2"/>
      <c r="AM1505" s="2"/>
      <c r="AQ1505" s="2"/>
    </row>
    <row r="1506" spans="7:43" x14ac:dyDescent="0.3">
      <c r="G1506" s="2"/>
      <c r="K1506" s="2"/>
      <c r="O1506" s="2"/>
      <c r="S1506" s="2"/>
      <c r="W1506" s="2"/>
      <c r="AA1506" s="2"/>
      <c r="AE1506" s="2"/>
      <c r="AI1506" s="2"/>
      <c r="AM1506" s="2"/>
      <c r="AQ1506" s="2"/>
    </row>
    <row r="1507" spans="7:43" x14ac:dyDescent="0.3">
      <c r="G1507" s="2"/>
      <c r="K1507" s="2"/>
      <c r="O1507" s="2"/>
      <c r="S1507" s="2"/>
      <c r="W1507" s="2"/>
      <c r="AA1507" s="2"/>
      <c r="AE1507" s="2"/>
      <c r="AI1507" s="2"/>
      <c r="AM1507" s="2"/>
      <c r="AQ1507" s="2"/>
    </row>
    <row r="1508" spans="7:43" x14ac:dyDescent="0.3">
      <c r="G1508" s="2"/>
      <c r="K1508" s="2"/>
      <c r="O1508" s="2"/>
      <c r="S1508" s="2"/>
      <c r="W1508" s="2"/>
      <c r="AA1508" s="2"/>
      <c r="AE1508" s="2"/>
      <c r="AI1508" s="2"/>
      <c r="AM1508" s="2"/>
      <c r="AQ1508" s="2"/>
    </row>
    <row r="1509" spans="7:43" x14ac:dyDescent="0.3">
      <c r="G1509" s="2"/>
      <c r="K1509" s="2"/>
      <c r="O1509" s="2"/>
      <c r="S1509" s="2"/>
      <c r="W1509" s="2"/>
      <c r="AA1509" s="2"/>
      <c r="AE1509" s="2"/>
      <c r="AI1509" s="2"/>
      <c r="AM1509" s="2"/>
      <c r="AQ1509" s="2"/>
    </row>
    <row r="1510" spans="7:43" x14ac:dyDescent="0.3">
      <c r="G1510" s="2"/>
      <c r="K1510" s="2"/>
      <c r="O1510" s="2"/>
      <c r="S1510" s="2"/>
      <c r="W1510" s="2"/>
      <c r="AA1510" s="2"/>
      <c r="AE1510" s="2"/>
      <c r="AI1510" s="2"/>
      <c r="AM1510" s="2"/>
      <c r="AQ1510" s="2"/>
    </row>
    <row r="1511" spans="7:43" x14ac:dyDescent="0.3">
      <c r="G1511" s="2"/>
      <c r="K1511" s="2"/>
      <c r="O1511" s="2"/>
      <c r="S1511" s="2"/>
      <c r="W1511" s="2"/>
      <c r="AA1511" s="2"/>
      <c r="AE1511" s="2"/>
      <c r="AI1511" s="2"/>
      <c r="AM1511" s="2"/>
      <c r="AQ1511" s="2"/>
    </row>
    <row r="1512" spans="7:43" x14ac:dyDescent="0.3">
      <c r="G1512" s="2"/>
      <c r="K1512" s="2"/>
      <c r="O1512" s="2"/>
      <c r="S1512" s="2"/>
      <c r="W1512" s="2"/>
      <c r="AA1512" s="2"/>
      <c r="AE1512" s="2"/>
      <c r="AI1512" s="2"/>
      <c r="AM1512" s="2"/>
      <c r="AQ1512" s="2"/>
    </row>
    <row r="1513" spans="7:43" x14ac:dyDescent="0.3">
      <c r="G1513" s="2"/>
      <c r="K1513" s="2"/>
      <c r="O1513" s="2"/>
      <c r="S1513" s="2"/>
      <c r="W1513" s="2"/>
      <c r="AA1513" s="2"/>
      <c r="AE1513" s="2"/>
      <c r="AI1513" s="2"/>
      <c r="AM1513" s="2"/>
      <c r="AQ1513" s="2"/>
    </row>
    <row r="1514" spans="7:43" x14ac:dyDescent="0.3">
      <c r="G1514" s="2"/>
      <c r="K1514" s="2"/>
      <c r="O1514" s="2"/>
      <c r="S1514" s="2"/>
      <c r="W1514" s="2"/>
      <c r="AA1514" s="2"/>
      <c r="AE1514" s="2"/>
      <c r="AI1514" s="2"/>
      <c r="AM1514" s="2"/>
      <c r="AQ1514" s="2"/>
    </row>
    <row r="1515" spans="7:43" x14ac:dyDescent="0.3">
      <c r="G1515" s="2"/>
      <c r="K1515" s="2"/>
      <c r="O1515" s="2"/>
      <c r="S1515" s="2"/>
      <c r="W1515" s="2"/>
      <c r="AA1515" s="2"/>
      <c r="AE1515" s="2"/>
      <c r="AI1515" s="2"/>
      <c r="AM1515" s="2"/>
      <c r="AQ1515" s="2"/>
    </row>
    <row r="1516" spans="7:43" x14ac:dyDescent="0.3">
      <c r="G1516" s="2"/>
      <c r="K1516" s="2"/>
      <c r="O1516" s="2"/>
      <c r="S1516" s="2"/>
      <c r="W1516" s="2"/>
      <c r="AA1516" s="2"/>
      <c r="AE1516" s="2"/>
      <c r="AI1516" s="2"/>
      <c r="AM1516" s="2"/>
      <c r="AQ1516" s="2"/>
    </row>
    <row r="1517" spans="7:43" x14ac:dyDescent="0.3">
      <c r="G1517" s="2"/>
      <c r="K1517" s="2"/>
      <c r="O1517" s="2"/>
      <c r="S1517" s="2"/>
      <c r="W1517" s="2"/>
      <c r="AA1517" s="2"/>
      <c r="AE1517" s="2"/>
      <c r="AI1517" s="2"/>
      <c r="AM1517" s="2"/>
      <c r="AQ1517" s="2"/>
    </row>
    <row r="1518" spans="7:43" x14ac:dyDescent="0.3">
      <c r="G1518" s="2"/>
      <c r="K1518" s="2"/>
      <c r="O1518" s="2"/>
      <c r="S1518" s="2"/>
      <c r="W1518" s="2"/>
      <c r="AA1518" s="2"/>
      <c r="AE1518" s="2"/>
      <c r="AI1518" s="2"/>
      <c r="AM1518" s="2"/>
      <c r="AQ1518" s="2"/>
    </row>
    <row r="1519" spans="7:43" x14ac:dyDescent="0.3">
      <c r="G1519" s="2"/>
      <c r="K1519" s="2"/>
      <c r="O1519" s="2"/>
      <c r="S1519" s="2"/>
      <c r="W1519" s="2"/>
      <c r="AA1519" s="2"/>
      <c r="AE1519" s="2"/>
      <c r="AI1519" s="2"/>
      <c r="AM1519" s="2"/>
      <c r="AQ1519" s="2"/>
    </row>
    <row r="1520" spans="7:43" x14ac:dyDescent="0.3">
      <c r="G1520" s="2"/>
      <c r="K1520" s="2"/>
      <c r="O1520" s="2"/>
      <c r="S1520" s="2"/>
      <c r="W1520" s="2"/>
      <c r="AA1520" s="2"/>
      <c r="AE1520" s="2"/>
      <c r="AI1520" s="2"/>
      <c r="AM1520" s="2"/>
      <c r="AQ1520" s="2"/>
    </row>
    <row r="1521" spans="7:43" x14ac:dyDescent="0.3">
      <c r="G1521" s="2"/>
      <c r="K1521" s="2"/>
      <c r="O1521" s="2"/>
      <c r="S1521" s="2"/>
      <c r="W1521" s="2"/>
      <c r="AA1521" s="2"/>
      <c r="AE1521" s="2"/>
      <c r="AI1521" s="2"/>
      <c r="AM1521" s="2"/>
      <c r="AQ1521" s="2"/>
    </row>
    <row r="1522" spans="7:43" x14ac:dyDescent="0.3">
      <c r="G1522" s="2"/>
      <c r="K1522" s="2"/>
      <c r="O1522" s="2"/>
      <c r="S1522" s="2"/>
      <c r="W1522" s="2"/>
      <c r="AA1522" s="2"/>
      <c r="AE1522" s="2"/>
      <c r="AI1522" s="2"/>
      <c r="AM1522" s="2"/>
      <c r="AQ1522" s="2"/>
    </row>
    <row r="1523" spans="7:43" x14ac:dyDescent="0.3">
      <c r="G1523" s="2"/>
      <c r="K1523" s="2"/>
      <c r="O1523" s="2"/>
      <c r="S1523" s="2"/>
      <c r="W1523" s="2"/>
      <c r="AA1523" s="2"/>
      <c r="AE1523" s="2"/>
      <c r="AI1523" s="2"/>
      <c r="AM1523" s="2"/>
      <c r="AQ1523" s="2"/>
    </row>
    <row r="1524" spans="7:43" x14ac:dyDescent="0.3">
      <c r="G1524" s="2"/>
      <c r="K1524" s="2"/>
      <c r="O1524" s="2"/>
      <c r="S1524" s="2"/>
      <c r="W1524" s="2"/>
      <c r="AA1524" s="2"/>
      <c r="AE1524" s="2"/>
      <c r="AI1524" s="2"/>
      <c r="AM1524" s="2"/>
      <c r="AQ1524" s="2"/>
    </row>
    <row r="1525" spans="7:43" x14ac:dyDescent="0.3">
      <c r="G1525" s="2"/>
      <c r="K1525" s="2"/>
      <c r="O1525" s="2"/>
      <c r="S1525" s="2"/>
      <c r="W1525" s="2"/>
      <c r="AA1525" s="2"/>
      <c r="AE1525" s="2"/>
      <c r="AI1525" s="2"/>
      <c r="AM1525" s="2"/>
      <c r="AQ1525" s="2"/>
    </row>
    <row r="1526" spans="7:43" x14ac:dyDescent="0.3">
      <c r="G1526" s="2"/>
      <c r="K1526" s="2"/>
      <c r="O1526" s="2"/>
      <c r="S1526" s="2"/>
      <c r="W1526" s="2"/>
      <c r="AA1526" s="2"/>
      <c r="AE1526" s="2"/>
      <c r="AI1526" s="2"/>
      <c r="AM1526" s="2"/>
      <c r="AQ1526" s="2"/>
    </row>
    <row r="1527" spans="7:43" x14ac:dyDescent="0.3">
      <c r="G1527" s="2"/>
      <c r="K1527" s="2"/>
      <c r="O1527" s="2"/>
      <c r="S1527" s="2"/>
      <c r="W1527" s="2"/>
      <c r="AA1527" s="2"/>
      <c r="AE1527" s="2"/>
      <c r="AI1527" s="2"/>
      <c r="AM1527" s="2"/>
      <c r="AQ1527" s="2"/>
    </row>
    <row r="1528" spans="7:43" x14ac:dyDescent="0.3">
      <c r="G1528" s="2"/>
      <c r="K1528" s="2"/>
      <c r="O1528" s="2"/>
      <c r="S1528" s="2"/>
      <c r="W1528" s="2"/>
      <c r="AA1528" s="2"/>
      <c r="AE1528" s="2"/>
      <c r="AI1528" s="2"/>
      <c r="AM1528" s="2"/>
      <c r="AQ1528" s="2"/>
    </row>
    <row r="1529" spans="7:43" x14ac:dyDescent="0.3">
      <c r="G1529" s="2"/>
      <c r="K1529" s="2"/>
      <c r="O1529" s="2"/>
      <c r="S1529" s="2"/>
      <c r="W1529" s="2"/>
      <c r="AA1529" s="2"/>
      <c r="AE1529" s="2"/>
      <c r="AI1529" s="2"/>
      <c r="AM1529" s="2"/>
      <c r="AQ1529" s="2"/>
    </row>
    <row r="1530" spans="7:43" x14ac:dyDescent="0.3">
      <c r="G1530" s="2"/>
      <c r="K1530" s="2"/>
      <c r="O1530" s="2"/>
      <c r="S1530" s="2"/>
      <c r="W1530" s="2"/>
      <c r="AA1530" s="2"/>
      <c r="AE1530" s="2"/>
      <c r="AI1530" s="2"/>
      <c r="AM1530" s="2"/>
      <c r="AQ1530" s="2"/>
    </row>
    <row r="1531" spans="7:43" x14ac:dyDescent="0.3">
      <c r="G1531" s="2"/>
      <c r="K1531" s="2"/>
      <c r="O1531" s="2"/>
      <c r="S1531" s="2"/>
      <c r="W1531" s="2"/>
      <c r="AA1531" s="2"/>
      <c r="AE1531" s="2"/>
      <c r="AI1531" s="2"/>
      <c r="AM1531" s="2"/>
      <c r="AQ1531" s="2"/>
    </row>
    <row r="1532" spans="7:43" x14ac:dyDescent="0.3">
      <c r="G1532" s="2"/>
      <c r="K1532" s="2"/>
      <c r="O1532" s="2"/>
      <c r="S1532" s="2"/>
      <c r="W1532" s="2"/>
      <c r="AA1532" s="2"/>
      <c r="AE1532" s="2"/>
      <c r="AI1532" s="2"/>
      <c r="AM1532" s="2"/>
      <c r="AQ1532" s="2"/>
    </row>
    <row r="1533" spans="7:43" x14ac:dyDescent="0.3">
      <c r="G1533" s="2"/>
      <c r="K1533" s="2"/>
      <c r="O1533" s="2"/>
      <c r="S1533" s="2"/>
      <c r="W1533" s="2"/>
      <c r="AA1533" s="2"/>
      <c r="AE1533" s="2"/>
      <c r="AI1533" s="2"/>
      <c r="AM1533" s="2"/>
      <c r="AQ1533" s="2"/>
    </row>
    <row r="1534" spans="7:43" x14ac:dyDescent="0.3">
      <c r="G1534" s="2"/>
      <c r="K1534" s="2"/>
      <c r="O1534" s="2"/>
      <c r="S1534" s="2"/>
      <c r="W1534" s="2"/>
      <c r="AA1534" s="2"/>
      <c r="AE1534" s="2"/>
      <c r="AI1534" s="2"/>
      <c r="AM1534" s="2"/>
      <c r="AQ1534" s="2"/>
    </row>
    <row r="1535" spans="7:43" x14ac:dyDescent="0.3">
      <c r="G1535" s="2"/>
      <c r="K1535" s="2"/>
      <c r="O1535" s="2"/>
      <c r="S1535" s="2"/>
      <c r="W1535" s="2"/>
      <c r="AA1535" s="2"/>
      <c r="AE1535" s="2"/>
      <c r="AI1535" s="2"/>
      <c r="AM1535" s="2"/>
      <c r="AQ1535" s="2"/>
    </row>
    <row r="1536" spans="7:43" x14ac:dyDescent="0.3">
      <c r="G1536" s="2"/>
      <c r="K1536" s="2"/>
      <c r="O1536" s="2"/>
      <c r="S1536" s="2"/>
      <c r="W1536" s="2"/>
      <c r="AA1536" s="2"/>
      <c r="AE1536" s="2"/>
      <c r="AI1536" s="2"/>
      <c r="AM1536" s="2"/>
      <c r="AQ1536" s="2"/>
    </row>
    <row r="1537" spans="7:43" x14ac:dyDescent="0.3">
      <c r="G1537" s="2"/>
      <c r="K1537" s="2"/>
      <c r="O1537" s="2"/>
      <c r="S1537" s="2"/>
      <c r="W1537" s="2"/>
      <c r="AA1537" s="2"/>
      <c r="AE1537" s="2"/>
      <c r="AI1537" s="2"/>
      <c r="AM1537" s="2"/>
      <c r="AQ1537" s="2"/>
    </row>
    <row r="1538" spans="7:43" x14ac:dyDescent="0.3">
      <c r="G1538" s="2"/>
      <c r="K1538" s="2"/>
      <c r="O1538" s="2"/>
      <c r="S1538" s="2"/>
      <c r="W1538" s="2"/>
      <c r="AA1538" s="2"/>
      <c r="AE1538" s="2"/>
      <c r="AI1538" s="2"/>
      <c r="AM1538" s="2"/>
      <c r="AQ1538" s="2"/>
    </row>
    <row r="1539" spans="7:43" x14ac:dyDescent="0.3">
      <c r="G1539" s="2"/>
      <c r="K1539" s="2"/>
      <c r="O1539" s="2"/>
      <c r="S1539" s="2"/>
      <c r="W1539" s="2"/>
      <c r="AA1539" s="2"/>
      <c r="AE1539" s="2"/>
      <c r="AI1539" s="2"/>
      <c r="AM1539" s="2"/>
      <c r="AQ1539" s="2"/>
    </row>
    <row r="1540" spans="7:43" x14ac:dyDescent="0.3">
      <c r="G1540" s="2"/>
      <c r="K1540" s="2"/>
      <c r="O1540" s="2"/>
      <c r="S1540" s="2"/>
      <c r="W1540" s="2"/>
      <c r="AA1540" s="2"/>
      <c r="AE1540" s="2"/>
      <c r="AI1540" s="2"/>
      <c r="AM1540" s="2"/>
      <c r="AQ1540" s="2"/>
    </row>
    <row r="1541" spans="7:43" x14ac:dyDescent="0.3">
      <c r="G1541" s="2"/>
      <c r="K1541" s="2"/>
      <c r="O1541" s="2"/>
      <c r="S1541" s="2"/>
      <c r="W1541" s="2"/>
      <c r="AA1541" s="2"/>
      <c r="AE1541" s="2"/>
      <c r="AI1541" s="2"/>
      <c r="AM1541" s="2"/>
      <c r="AQ1541" s="2"/>
    </row>
    <row r="1542" spans="7:43" x14ac:dyDescent="0.3">
      <c r="G1542" s="2"/>
      <c r="K1542" s="2"/>
      <c r="O1542" s="2"/>
      <c r="S1542" s="2"/>
      <c r="W1542" s="2"/>
      <c r="AA1542" s="2"/>
      <c r="AE1542" s="2"/>
      <c r="AI1542" s="2"/>
      <c r="AM1542" s="2"/>
      <c r="AQ1542" s="2"/>
    </row>
    <row r="1543" spans="7:43" x14ac:dyDescent="0.3">
      <c r="G1543" s="2"/>
      <c r="K1543" s="2"/>
      <c r="O1543" s="2"/>
      <c r="S1543" s="2"/>
      <c r="W1543" s="2"/>
      <c r="AA1543" s="2"/>
      <c r="AE1543" s="2"/>
      <c r="AI1543" s="2"/>
      <c r="AM1543" s="2"/>
      <c r="AQ1543" s="2"/>
    </row>
    <row r="1544" spans="7:43" x14ac:dyDescent="0.3">
      <c r="G1544" s="2"/>
      <c r="K1544" s="2"/>
      <c r="O1544" s="2"/>
      <c r="S1544" s="2"/>
      <c r="W1544" s="2"/>
      <c r="AA1544" s="2"/>
      <c r="AE1544" s="2"/>
      <c r="AI1544" s="2"/>
      <c r="AM1544" s="2"/>
      <c r="AQ1544" s="2"/>
    </row>
    <row r="1545" spans="7:43" x14ac:dyDescent="0.3">
      <c r="G1545" s="2"/>
      <c r="K1545" s="2"/>
      <c r="O1545" s="2"/>
      <c r="S1545" s="2"/>
      <c r="W1545" s="2"/>
      <c r="AA1545" s="2"/>
      <c r="AE1545" s="2"/>
      <c r="AI1545" s="2"/>
      <c r="AM1545" s="2"/>
      <c r="AQ1545" s="2"/>
    </row>
    <row r="1546" spans="7:43" x14ac:dyDescent="0.3">
      <c r="G1546" s="2"/>
      <c r="K1546" s="2"/>
      <c r="O1546" s="2"/>
      <c r="S1546" s="2"/>
      <c r="W1546" s="2"/>
      <c r="AA1546" s="2"/>
      <c r="AE1546" s="2"/>
      <c r="AI1546" s="2"/>
      <c r="AM1546" s="2"/>
      <c r="AQ1546" s="2"/>
    </row>
    <row r="1547" spans="7:43" x14ac:dyDescent="0.3">
      <c r="G1547" s="2"/>
      <c r="K1547" s="2"/>
      <c r="O1547" s="2"/>
      <c r="S1547" s="2"/>
      <c r="W1547" s="2"/>
      <c r="AA1547" s="2"/>
      <c r="AE1547" s="2"/>
      <c r="AI1547" s="2"/>
      <c r="AM1547" s="2"/>
      <c r="AQ1547" s="2"/>
    </row>
    <row r="1548" spans="7:43" x14ac:dyDescent="0.3">
      <c r="G1548" s="2"/>
      <c r="K1548" s="2"/>
      <c r="O1548" s="2"/>
      <c r="S1548" s="2"/>
      <c r="W1548" s="2"/>
      <c r="AA1548" s="2"/>
      <c r="AE1548" s="2"/>
      <c r="AI1548" s="2"/>
      <c r="AM1548" s="2"/>
      <c r="AQ1548" s="2"/>
    </row>
    <row r="1549" spans="7:43" x14ac:dyDescent="0.3">
      <c r="G1549" s="2"/>
      <c r="K1549" s="2"/>
      <c r="O1549" s="2"/>
      <c r="S1549" s="2"/>
      <c r="W1549" s="2"/>
      <c r="AA1549" s="2"/>
      <c r="AE1549" s="2"/>
      <c r="AI1549" s="2"/>
      <c r="AM1549" s="2"/>
      <c r="AQ1549" s="2"/>
    </row>
    <row r="1550" spans="7:43" x14ac:dyDescent="0.3">
      <c r="G1550" s="2"/>
      <c r="K1550" s="2"/>
      <c r="O1550" s="2"/>
      <c r="S1550" s="2"/>
      <c r="W1550" s="2"/>
      <c r="AA1550" s="2"/>
      <c r="AE1550" s="2"/>
      <c r="AI1550" s="2"/>
      <c r="AM1550" s="2"/>
      <c r="AQ1550" s="2"/>
    </row>
    <row r="1551" spans="7:43" x14ac:dyDescent="0.3">
      <c r="G1551" s="2"/>
      <c r="K1551" s="2"/>
      <c r="O1551" s="2"/>
      <c r="S1551" s="2"/>
      <c r="W1551" s="2"/>
      <c r="AA1551" s="2"/>
      <c r="AE1551" s="2"/>
      <c r="AI1551" s="2"/>
      <c r="AM1551" s="2"/>
      <c r="AQ1551" s="2"/>
    </row>
    <row r="1552" spans="7:43" x14ac:dyDescent="0.3">
      <c r="G1552" s="2"/>
      <c r="K1552" s="2"/>
      <c r="O1552" s="2"/>
      <c r="S1552" s="2"/>
      <c r="W1552" s="2"/>
      <c r="AA1552" s="2"/>
      <c r="AE1552" s="2"/>
      <c r="AI1552" s="2"/>
      <c r="AM1552" s="2"/>
      <c r="AQ1552" s="2"/>
    </row>
    <row r="1553" spans="7:43" x14ac:dyDescent="0.3">
      <c r="G1553" s="2"/>
      <c r="K1553" s="2"/>
      <c r="O1553" s="2"/>
      <c r="S1553" s="2"/>
      <c r="W1553" s="2"/>
      <c r="AA1553" s="2"/>
      <c r="AE1553" s="2"/>
      <c r="AI1553" s="2"/>
      <c r="AM1553" s="2"/>
      <c r="AQ1553" s="2"/>
    </row>
    <row r="1554" spans="7:43" x14ac:dyDescent="0.3">
      <c r="G1554" s="2"/>
      <c r="K1554" s="2"/>
      <c r="O1554" s="2"/>
      <c r="S1554" s="2"/>
      <c r="W1554" s="2"/>
      <c r="AA1554" s="2"/>
      <c r="AE1554" s="2"/>
      <c r="AI1554" s="2"/>
      <c r="AM1554" s="2"/>
      <c r="AQ1554" s="2"/>
    </row>
    <row r="1555" spans="7:43" x14ac:dyDescent="0.3">
      <c r="G1555" s="2"/>
      <c r="K1555" s="2"/>
      <c r="O1555" s="2"/>
      <c r="S1555" s="2"/>
      <c r="W1555" s="2"/>
      <c r="AA1555" s="2"/>
      <c r="AE1555" s="2"/>
      <c r="AI1555" s="2"/>
      <c r="AM1555" s="2"/>
      <c r="AQ1555" s="2"/>
    </row>
    <row r="1556" spans="7:43" x14ac:dyDescent="0.3">
      <c r="G1556" s="2"/>
      <c r="K1556" s="2"/>
      <c r="O1556" s="2"/>
      <c r="S1556" s="2"/>
      <c r="W1556" s="2"/>
      <c r="AA1556" s="2"/>
      <c r="AE1556" s="2"/>
      <c r="AI1556" s="2"/>
      <c r="AM1556" s="2"/>
      <c r="AQ1556" s="2"/>
    </row>
    <row r="1557" spans="7:43" x14ac:dyDescent="0.3">
      <c r="G1557" s="2"/>
      <c r="K1557" s="2"/>
      <c r="O1557" s="2"/>
      <c r="S1557" s="2"/>
      <c r="W1557" s="2"/>
      <c r="AA1557" s="2"/>
      <c r="AE1557" s="2"/>
      <c r="AI1557" s="2"/>
      <c r="AM1557" s="2"/>
      <c r="AQ1557" s="2"/>
    </row>
    <row r="1558" spans="7:43" x14ac:dyDescent="0.3">
      <c r="G1558" s="2"/>
      <c r="K1558" s="2"/>
      <c r="O1558" s="2"/>
      <c r="S1558" s="2"/>
      <c r="W1558" s="2"/>
      <c r="AA1558" s="2"/>
      <c r="AE1558" s="2"/>
      <c r="AI1558" s="2"/>
      <c r="AM1558" s="2"/>
      <c r="AQ1558" s="2"/>
    </row>
    <row r="1559" spans="7:43" x14ac:dyDescent="0.3">
      <c r="G1559" s="2"/>
      <c r="K1559" s="2"/>
      <c r="O1559" s="2"/>
      <c r="S1559" s="2"/>
      <c r="W1559" s="2"/>
      <c r="AA1559" s="2"/>
      <c r="AE1559" s="2"/>
      <c r="AI1559" s="2"/>
      <c r="AM1559" s="2"/>
      <c r="AQ1559" s="2"/>
    </row>
    <row r="1560" spans="7:43" x14ac:dyDescent="0.3">
      <c r="G1560" s="2"/>
      <c r="K1560" s="2"/>
      <c r="O1560" s="2"/>
      <c r="S1560" s="2"/>
      <c r="W1560" s="2"/>
      <c r="AA1560" s="2"/>
      <c r="AE1560" s="2"/>
      <c r="AI1560" s="2"/>
      <c r="AM1560" s="2"/>
      <c r="AQ1560" s="2"/>
    </row>
    <row r="1561" spans="7:43" x14ac:dyDescent="0.3">
      <c r="G1561" s="2"/>
      <c r="K1561" s="2"/>
      <c r="O1561" s="2"/>
      <c r="S1561" s="2"/>
      <c r="W1561" s="2"/>
      <c r="AA1561" s="2"/>
      <c r="AE1561" s="2"/>
      <c r="AI1561" s="2"/>
      <c r="AM1561" s="2"/>
      <c r="AQ1561" s="2"/>
    </row>
    <row r="1562" spans="7:43" x14ac:dyDescent="0.3">
      <c r="G1562" s="2"/>
      <c r="K1562" s="2"/>
      <c r="O1562" s="2"/>
      <c r="S1562" s="2"/>
      <c r="W1562" s="2"/>
      <c r="AA1562" s="2"/>
      <c r="AE1562" s="2"/>
      <c r="AI1562" s="2"/>
      <c r="AM1562" s="2"/>
      <c r="AQ1562" s="2"/>
    </row>
    <row r="1563" spans="7:43" x14ac:dyDescent="0.3">
      <c r="G1563" s="2"/>
      <c r="K1563" s="2"/>
      <c r="O1563" s="2"/>
      <c r="S1563" s="2"/>
      <c r="W1563" s="2"/>
      <c r="AA1563" s="2"/>
      <c r="AE1563" s="2"/>
      <c r="AI1563" s="2"/>
      <c r="AM1563" s="2"/>
      <c r="AQ1563" s="2"/>
    </row>
    <row r="1564" spans="7:43" x14ac:dyDescent="0.3">
      <c r="G1564" s="2"/>
      <c r="K1564" s="2"/>
      <c r="O1564" s="2"/>
      <c r="S1564" s="2"/>
      <c r="W1564" s="2"/>
      <c r="AA1564" s="2"/>
      <c r="AE1564" s="2"/>
      <c r="AI1564" s="2"/>
      <c r="AM1564" s="2"/>
      <c r="AQ1564" s="2"/>
    </row>
    <row r="1565" spans="7:43" x14ac:dyDescent="0.3">
      <c r="G1565" s="2"/>
      <c r="K1565" s="2"/>
      <c r="O1565" s="2"/>
      <c r="S1565" s="2"/>
      <c r="W1565" s="2"/>
      <c r="AA1565" s="2"/>
      <c r="AE1565" s="2"/>
      <c r="AI1565" s="2"/>
      <c r="AM1565" s="2"/>
      <c r="AQ1565" s="2"/>
    </row>
    <row r="1566" spans="7:43" x14ac:dyDescent="0.3">
      <c r="G1566" s="2"/>
      <c r="K1566" s="2"/>
      <c r="O1566" s="2"/>
      <c r="S1566" s="2"/>
      <c r="W1566" s="2"/>
      <c r="AA1566" s="2"/>
      <c r="AE1566" s="2"/>
      <c r="AI1566" s="2"/>
      <c r="AM1566" s="2"/>
      <c r="AQ1566" s="2"/>
    </row>
    <row r="1567" spans="7:43" x14ac:dyDescent="0.3">
      <c r="G1567" s="2"/>
      <c r="K1567" s="2"/>
      <c r="O1567" s="2"/>
      <c r="S1567" s="2"/>
      <c r="W1567" s="2"/>
      <c r="AA1567" s="2"/>
      <c r="AE1567" s="2"/>
      <c r="AI1567" s="2"/>
      <c r="AM1567" s="2"/>
      <c r="AQ1567" s="2"/>
    </row>
    <row r="1568" spans="7:43" x14ac:dyDescent="0.3">
      <c r="G1568" s="2"/>
      <c r="K1568" s="2"/>
      <c r="O1568" s="2"/>
      <c r="S1568" s="2"/>
      <c r="W1568" s="2"/>
      <c r="AA1568" s="2"/>
      <c r="AE1568" s="2"/>
      <c r="AI1568" s="2"/>
      <c r="AM1568" s="2"/>
      <c r="AQ1568" s="2"/>
    </row>
    <row r="1569" spans="7:43" x14ac:dyDescent="0.3">
      <c r="G1569" s="2"/>
      <c r="K1569" s="2"/>
      <c r="O1569" s="2"/>
      <c r="S1569" s="2"/>
      <c r="W1569" s="2"/>
      <c r="AA1569" s="2"/>
      <c r="AE1569" s="2"/>
      <c r="AI1569" s="2"/>
      <c r="AM1569" s="2"/>
      <c r="AQ1569" s="2"/>
    </row>
    <row r="1570" spans="7:43" x14ac:dyDescent="0.3">
      <c r="G1570" s="2"/>
      <c r="K1570" s="2"/>
      <c r="O1570" s="2"/>
      <c r="S1570" s="2"/>
      <c r="W1570" s="2"/>
      <c r="AA1570" s="2"/>
      <c r="AE1570" s="2"/>
      <c r="AI1570" s="2"/>
      <c r="AM1570" s="2"/>
      <c r="AQ1570" s="2"/>
    </row>
    <row r="1571" spans="7:43" x14ac:dyDescent="0.3">
      <c r="G1571" s="2"/>
      <c r="K1571" s="2"/>
      <c r="O1571" s="2"/>
      <c r="S1571" s="2"/>
      <c r="W1571" s="2"/>
      <c r="AA1571" s="2"/>
      <c r="AE1571" s="2"/>
      <c r="AI1571" s="2"/>
      <c r="AM1571" s="2"/>
      <c r="AQ1571" s="2"/>
    </row>
    <row r="1572" spans="7:43" x14ac:dyDescent="0.3">
      <c r="G1572" s="2"/>
      <c r="K1572" s="2"/>
      <c r="O1572" s="2"/>
      <c r="S1572" s="2"/>
      <c r="W1572" s="2"/>
      <c r="AA1572" s="2"/>
      <c r="AE1572" s="2"/>
      <c r="AI1572" s="2"/>
      <c r="AM1572" s="2"/>
      <c r="AQ1572" s="2"/>
    </row>
    <row r="1573" spans="7:43" x14ac:dyDescent="0.3">
      <c r="G1573" s="2"/>
      <c r="K1573" s="2"/>
      <c r="O1573" s="2"/>
      <c r="S1573" s="2"/>
      <c r="W1573" s="2"/>
      <c r="AA1573" s="2"/>
      <c r="AE1573" s="2"/>
      <c r="AI1573" s="2"/>
      <c r="AM1573" s="2"/>
      <c r="AQ1573" s="2"/>
    </row>
    <row r="1574" spans="7:43" x14ac:dyDescent="0.3">
      <c r="G1574" s="2"/>
      <c r="K1574" s="2"/>
      <c r="O1574" s="2"/>
      <c r="S1574" s="2"/>
      <c r="W1574" s="2"/>
      <c r="AA1574" s="2"/>
      <c r="AE1574" s="2"/>
      <c r="AI1574" s="2"/>
      <c r="AM1574" s="2"/>
      <c r="AQ1574" s="2"/>
    </row>
    <row r="1575" spans="7:43" x14ac:dyDescent="0.3">
      <c r="G1575" s="2"/>
      <c r="K1575" s="2"/>
      <c r="O1575" s="2"/>
      <c r="S1575" s="2"/>
      <c r="W1575" s="2"/>
      <c r="AA1575" s="2"/>
      <c r="AE1575" s="2"/>
      <c r="AI1575" s="2"/>
      <c r="AM1575" s="2"/>
      <c r="AQ1575" s="2"/>
    </row>
    <row r="1576" spans="7:43" x14ac:dyDescent="0.3">
      <c r="G1576" s="2"/>
      <c r="K1576" s="2"/>
      <c r="O1576" s="2"/>
      <c r="S1576" s="2"/>
      <c r="W1576" s="2"/>
      <c r="AA1576" s="2"/>
      <c r="AE1576" s="2"/>
      <c r="AI1576" s="2"/>
      <c r="AM1576" s="2"/>
      <c r="AQ1576" s="2"/>
    </row>
    <row r="1577" spans="7:43" x14ac:dyDescent="0.3">
      <c r="G1577" s="2"/>
      <c r="K1577" s="2"/>
      <c r="O1577" s="2"/>
      <c r="S1577" s="2"/>
      <c r="W1577" s="2"/>
      <c r="AA1577" s="2"/>
      <c r="AE1577" s="2"/>
      <c r="AI1577" s="2"/>
      <c r="AM1577" s="2"/>
      <c r="AQ1577" s="2"/>
    </row>
    <row r="1578" spans="7:43" x14ac:dyDescent="0.3">
      <c r="G1578" s="2"/>
      <c r="K1578" s="2"/>
      <c r="O1578" s="2"/>
      <c r="S1578" s="2"/>
      <c r="W1578" s="2"/>
      <c r="AA1578" s="2"/>
      <c r="AE1578" s="2"/>
      <c r="AI1578" s="2"/>
      <c r="AM1578" s="2"/>
      <c r="AQ1578" s="2"/>
    </row>
    <row r="1579" spans="7:43" x14ac:dyDescent="0.3">
      <c r="G1579" s="2"/>
      <c r="K1579" s="2"/>
      <c r="O1579" s="2"/>
      <c r="S1579" s="2"/>
      <c r="W1579" s="2"/>
      <c r="AA1579" s="2"/>
      <c r="AE1579" s="2"/>
      <c r="AI1579" s="2"/>
      <c r="AM1579" s="2"/>
      <c r="AQ1579" s="2"/>
    </row>
    <row r="1580" spans="7:43" x14ac:dyDescent="0.3">
      <c r="G1580" s="2"/>
      <c r="K1580" s="2"/>
      <c r="O1580" s="2"/>
      <c r="S1580" s="2"/>
      <c r="W1580" s="2"/>
      <c r="AA1580" s="2"/>
      <c r="AE1580" s="2"/>
      <c r="AI1580" s="2"/>
      <c r="AM1580" s="2"/>
      <c r="AQ1580" s="2"/>
    </row>
    <row r="1581" spans="7:43" x14ac:dyDescent="0.3">
      <c r="G1581" s="2"/>
      <c r="K1581" s="2"/>
      <c r="O1581" s="2"/>
      <c r="S1581" s="2"/>
      <c r="W1581" s="2"/>
      <c r="AA1581" s="2"/>
      <c r="AE1581" s="2"/>
      <c r="AI1581" s="2"/>
      <c r="AM1581" s="2"/>
      <c r="AQ1581" s="2"/>
    </row>
    <row r="1582" spans="7:43" x14ac:dyDescent="0.3">
      <c r="G1582" s="2"/>
      <c r="K1582" s="2"/>
      <c r="O1582" s="2"/>
      <c r="S1582" s="2"/>
      <c r="W1582" s="2"/>
      <c r="AA1582" s="2"/>
      <c r="AE1582" s="2"/>
      <c r="AI1582" s="2"/>
      <c r="AM1582" s="2"/>
      <c r="AQ1582" s="2"/>
    </row>
    <row r="1583" spans="7:43" x14ac:dyDescent="0.3">
      <c r="G1583" s="2"/>
      <c r="K1583" s="2"/>
      <c r="O1583" s="2"/>
      <c r="S1583" s="2"/>
      <c r="W1583" s="2"/>
      <c r="AA1583" s="2"/>
      <c r="AE1583" s="2"/>
      <c r="AI1583" s="2"/>
      <c r="AM1583" s="2"/>
      <c r="AQ1583" s="2"/>
    </row>
    <row r="1584" spans="7:43" x14ac:dyDescent="0.3">
      <c r="G1584" s="2"/>
      <c r="K1584" s="2"/>
      <c r="O1584" s="2"/>
      <c r="S1584" s="2"/>
      <c r="W1584" s="2"/>
      <c r="AA1584" s="2"/>
      <c r="AE1584" s="2"/>
      <c r="AI1584" s="2"/>
      <c r="AM1584" s="2"/>
      <c r="AQ1584" s="2"/>
    </row>
    <row r="1585" spans="7:43" x14ac:dyDescent="0.3">
      <c r="G1585" s="2"/>
      <c r="K1585" s="2"/>
      <c r="O1585" s="2"/>
      <c r="S1585" s="2"/>
      <c r="W1585" s="2"/>
      <c r="AA1585" s="2"/>
      <c r="AE1585" s="2"/>
      <c r="AI1585" s="2"/>
      <c r="AM1585" s="2"/>
      <c r="AQ1585" s="2"/>
    </row>
    <row r="1586" spans="7:43" x14ac:dyDescent="0.3">
      <c r="G1586" s="2"/>
      <c r="K1586" s="2"/>
      <c r="O1586" s="2"/>
      <c r="S1586" s="2"/>
      <c r="W1586" s="2"/>
      <c r="AA1586" s="2"/>
      <c r="AE1586" s="2"/>
      <c r="AI1586" s="2"/>
      <c r="AM1586" s="2"/>
      <c r="AQ1586" s="2"/>
    </row>
    <row r="1587" spans="7:43" x14ac:dyDescent="0.3">
      <c r="G1587" s="2"/>
      <c r="K1587" s="2"/>
      <c r="O1587" s="2"/>
      <c r="S1587" s="2"/>
      <c r="W1587" s="2"/>
      <c r="AA1587" s="2"/>
      <c r="AE1587" s="2"/>
      <c r="AI1587" s="2"/>
      <c r="AM1587" s="2"/>
      <c r="AQ1587" s="2"/>
    </row>
    <row r="1588" spans="7:43" x14ac:dyDescent="0.3">
      <c r="G1588" s="2"/>
      <c r="K1588" s="2"/>
      <c r="O1588" s="2"/>
      <c r="S1588" s="2"/>
      <c r="W1588" s="2"/>
      <c r="AA1588" s="2"/>
      <c r="AE1588" s="2"/>
      <c r="AI1588" s="2"/>
      <c r="AM1588" s="2"/>
      <c r="AQ1588" s="2"/>
    </row>
    <row r="1589" spans="7:43" x14ac:dyDescent="0.3">
      <c r="G1589" s="2"/>
      <c r="K1589" s="2"/>
      <c r="O1589" s="2"/>
      <c r="S1589" s="2"/>
      <c r="W1589" s="2"/>
      <c r="AA1589" s="2"/>
      <c r="AE1589" s="2"/>
      <c r="AI1589" s="2"/>
      <c r="AM1589" s="2"/>
      <c r="AQ1589" s="2"/>
    </row>
    <row r="1590" spans="7:43" x14ac:dyDescent="0.3">
      <c r="G1590" s="2"/>
      <c r="K1590" s="2"/>
      <c r="O1590" s="2"/>
      <c r="S1590" s="2"/>
      <c r="W1590" s="2"/>
      <c r="AA1590" s="2"/>
      <c r="AE1590" s="2"/>
      <c r="AI1590" s="2"/>
      <c r="AM1590" s="2"/>
      <c r="AQ1590" s="2"/>
    </row>
    <row r="1591" spans="7:43" x14ac:dyDescent="0.3">
      <c r="G1591" s="2"/>
      <c r="K1591" s="2"/>
      <c r="O1591" s="2"/>
      <c r="S1591" s="2"/>
      <c r="W1591" s="2"/>
      <c r="AA1591" s="2"/>
      <c r="AE1591" s="2"/>
      <c r="AI1591" s="2"/>
      <c r="AM1591" s="2"/>
      <c r="AQ1591" s="2"/>
    </row>
    <row r="1592" spans="7:43" x14ac:dyDescent="0.3">
      <c r="G1592" s="2"/>
      <c r="K1592" s="2"/>
      <c r="O1592" s="2"/>
      <c r="S1592" s="2"/>
      <c r="W1592" s="2"/>
      <c r="AA1592" s="2"/>
      <c r="AE1592" s="2"/>
      <c r="AI1592" s="2"/>
      <c r="AM1592" s="2"/>
      <c r="AQ1592" s="2"/>
    </row>
    <row r="1593" spans="7:43" x14ac:dyDescent="0.3">
      <c r="G1593" s="2"/>
      <c r="K1593" s="2"/>
      <c r="O1593" s="2"/>
      <c r="S1593" s="2"/>
      <c r="W1593" s="2"/>
      <c r="AA1593" s="2"/>
      <c r="AE1593" s="2"/>
      <c r="AI1593" s="2"/>
      <c r="AM1593" s="2"/>
      <c r="AQ1593" s="2"/>
    </row>
    <row r="1594" spans="7:43" x14ac:dyDescent="0.3">
      <c r="G1594" s="2"/>
      <c r="K1594" s="2"/>
      <c r="O1594" s="2"/>
      <c r="S1594" s="2"/>
      <c r="W1594" s="2"/>
      <c r="AA1594" s="2"/>
      <c r="AE1594" s="2"/>
      <c r="AI1594" s="2"/>
      <c r="AM1594" s="2"/>
      <c r="AQ1594" s="2"/>
    </row>
    <row r="1595" spans="7:43" x14ac:dyDescent="0.3">
      <c r="G1595" s="2"/>
      <c r="K1595" s="2"/>
      <c r="O1595" s="2"/>
      <c r="S1595" s="2"/>
      <c r="W1595" s="2"/>
      <c r="AA1595" s="2"/>
      <c r="AE1595" s="2"/>
      <c r="AI1595" s="2"/>
      <c r="AM1595" s="2"/>
      <c r="AQ1595" s="2"/>
    </row>
    <row r="1596" spans="7:43" x14ac:dyDescent="0.3">
      <c r="G1596" s="2"/>
      <c r="K1596" s="2"/>
      <c r="O1596" s="2"/>
      <c r="S1596" s="2"/>
      <c r="W1596" s="2"/>
      <c r="AA1596" s="2"/>
      <c r="AE1596" s="2"/>
      <c r="AI1596" s="2"/>
      <c r="AM1596" s="2"/>
      <c r="AQ1596" s="2"/>
    </row>
    <row r="1597" spans="7:43" x14ac:dyDescent="0.3">
      <c r="G1597" s="2"/>
      <c r="K1597" s="2"/>
      <c r="O1597" s="2"/>
      <c r="S1597" s="2"/>
      <c r="W1597" s="2"/>
      <c r="AA1597" s="2"/>
      <c r="AE1597" s="2"/>
      <c r="AI1597" s="2"/>
      <c r="AM1597" s="2"/>
      <c r="AQ1597" s="2"/>
    </row>
    <row r="1598" spans="7:43" x14ac:dyDescent="0.3">
      <c r="G1598" s="2"/>
      <c r="K1598" s="2"/>
      <c r="O1598" s="2"/>
      <c r="S1598" s="2"/>
      <c r="W1598" s="2"/>
      <c r="AA1598" s="2"/>
      <c r="AE1598" s="2"/>
      <c r="AI1598" s="2"/>
      <c r="AM1598" s="2"/>
      <c r="AQ1598" s="2"/>
    </row>
    <row r="1599" spans="7:43" x14ac:dyDescent="0.3">
      <c r="G1599" s="2"/>
      <c r="K1599" s="2"/>
      <c r="O1599" s="2"/>
      <c r="S1599" s="2"/>
      <c r="W1599" s="2"/>
      <c r="AA1599" s="2"/>
      <c r="AE1599" s="2"/>
      <c r="AI1599" s="2"/>
      <c r="AM1599" s="2"/>
      <c r="AQ1599" s="2"/>
    </row>
    <row r="1600" spans="7:43" x14ac:dyDescent="0.3">
      <c r="G1600" s="2"/>
      <c r="K1600" s="2"/>
      <c r="O1600" s="2"/>
      <c r="S1600" s="2"/>
      <c r="W1600" s="2"/>
      <c r="AA1600" s="2"/>
      <c r="AE1600" s="2"/>
      <c r="AI1600" s="2"/>
      <c r="AM1600" s="2"/>
      <c r="AQ1600" s="2"/>
    </row>
    <row r="1601" spans="7:43" x14ac:dyDescent="0.3">
      <c r="G1601" s="2"/>
      <c r="K1601" s="2"/>
      <c r="O1601" s="2"/>
      <c r="S1601" s="2"/>
      <c r="W1601" s="2"/>
      <c r="AA1601" s="2"/>
      <c r="AE1601" s="2"/>
      <c r="AI1601" s="2"/>
      <c r="AM1601" s="2"/>
      <c r="AQ1601" s="2"/>
    </row>
    <row r="1602" spans="7:43" x14ac:dyDescent="0.3">
      <c r="G1602" s="2"/>
      <c r="K1602" s="2"/>
      <c r="O1602" s="2"/>
      <c r="S1602" s="2"/>
      <c r="W1602" s="2"/>
      <c r="AA1602" s="2"/>
      <c r="AE1602" s="2"/>
      <c r="AI1602" s="2"/>
      <c r="AM1602" s="2"/>
      <c r="AQ1602" s="2"/>
    </row>
    <row r="1603" spans="7:43" x14ac:dyDescent="0.3">
      <c r="G1603" s="2"/>
      <c r="K1603" s="2"/>
      <c r="O1603" s="2"/>
      <c r="S1603" s="2"/>
      <c r="W1603" s="2"/>
      <c r="AA1603" s="2"/>
      <c r="AE1603" s="2"/>
      <c r="AI1603" s="2"/>
      <c r="AM1603" s="2"/>
      <c r="AQ1603" s="2"/>
    </row>
    <row r="1604" spans="7:43" x14ac:dyDescent="0.3">
      <c r="G1604" s="2"/>
      <c r="K1604" s="2"/>
      <c r="O1604" s="2"/>
      <c r="S1604" s="2"/>
      <c r="W1604" s="2"/>
      <c r="AA1604" s="2"/>
      <c r="AE1604" s="2"/>
      <c r="AI1604" s="2"/>
      <c r="AM1604" s="2"/>
      <c r="AQ1604" s="2"/>
    </row>
    <row r="1605" spans="7:43" x14ac:dyDescent="0.3">
      <c r="G1605" s="2"/>
      <c r="K1605" s="2"/>
      <c r="O1605" s="2"/>
      <c r="S1605" s="2"/>
      <c r="W1605" s="2"/>
      <c r="AA1605" s="2"/>
      <c r="AE1605" s="2"/>
      <c r="AI1605" s="2"/>
      <c r="AM1605" s="2"/>
      <c r="AQ1605" s="2"/>
    </row>
    <row r="1606" spans="7:43" x14ac:dyDescent="0.3">
      <c r="G1606" s="2"/>
      <c r="K1606" s="2"/>
      <c r="O1606" s="2"/>
      <c r="S1606" s="2"/>
      <c r="W1606" s="2"/>
      <c r="AA1606" s="2"/>
      <c r="AE1606" s="2"/>
      <c r="AI1606" s="2"/>
      <c r="AM1606" s="2"/>
      <c r="AQ1606" s="2"/>
    </row>
    <row r="1607" spans="7:43" x14ac:dyDescent="0.3">
      <c r="G1607" s="2"/>
      <c r="K1607" s="2"/>
      <c r="O1607" s="2"/>
      <c r="S1607" s="2"/>
      <c r="W1607" s="2"/>
      <c r="AA1607" s="2"/>
      <c r="AE1607" s="2"/>
      <c r="AI1607" s="2"/>
      <c r="AM1607" s="2"/>
      <c r="AQ1607" s="2"/>
    </row>
    <row r="1608" spans="7:43" x14ac:dyDescent="0.3">
      <c r="G1608" s="2"/>
      <c r="K1608" s="2"/>
      <c r="O1608" s="2"/>
      <c r="S1608" s="2"/>
      <c r="W1608" s="2"/>
      <c r="AA1608" s="2"/>
      <c r="AE1608" s="2"/>
      <c r="AI1608" s="2"/>
      <c r="AM1608" s="2"/>
      <c r="AQ1608" s="2"/>
    </row>
    <row r="1609" spans="7:43" x14ac:dyDescent="0.3">
      <c r="G1609" s="2"/>
      <c r="K1609" s="2"/>
      <c r="O1609" s="2"/>
      <c r="S1609" s="2"/>
      <c r="W1609" s="2"/>
      <c r="AA1609" s="2"/>
      <c r="AE1609" s="2"/>
      <c r="AI1609" s="2"/>
      <c r="AM1609" s="2"/>
      <c r="AQ1609" s="2"/>
    </row>
    <row r="1610" spans="7:43" x14ac:dyDescent="0.3">
      <c r="G1610" s="2"/>
      <c r="K1610" s="2"/>
      <c r="O1610" s="2"/>
      <c r="S1610" s="2"/>
      <c r="W1610" s="2"/>
      <c r="AA1610" s="2"/>
      <c r="AE1610" s="2"/>
      <c r="AI1610" s="2"/>
      <c r="AM1610" s="2"/>
      <c r="AQ1610" s="2"/>
    </row>
    <row r="1611" spans="7:43" x14ac:dyDescent="0.3">
      <c r="G1611" s="2"/>
      <c r="K1611" s="2"/>
      <c r="O1611" s="2"/>
      <c r="S1611" s="2"/>
      <c r="W1611" s="2"/>
      <c r="AA1611" s="2"/>
      <c r="AE1611" s="2"/>
      <c r="AI1611" s="2"/>
      <c r="AM1611" s="2"/>
      <c r="AQ1611" s="2"/>
    </row>
    <row r="1612" spans="7:43" x14ac:dyDescent="0.3">
      <c r="G1612" s="2"/>
      <c r="K1612" s="2"/>
      <c r="O1612" s="2"/>
      <c r="S1612" s="2"/>
      <c r="W1612" s="2"/>
      <c r="AA1612" s="2"/>
      <c r="AE1612" s="2"/>
      <c r="AI1612" s="2"/>
      <c r="AM1612" s="2"/>
      <c r="AQ1612" s="2"/>
    </row>
    <row r="1613" spans="7:43" x14ac:dyDescent="0.3">
      <c r="G1613" s="2"/>
      <c r="K1613" s="2"/>
      <c r="O1613" s="2"/>
      <c r="S1613" s="2"/>
      <c r="W1613" s="2"/>
      <c r="AA1613" s="2"/>
      <c r="AE1613" s="2"/>
      <c r="AI1613" s="2"/>
      <c r="AM1613" s="2"/>
      <c r="AQ1613" s="2"/>
    </row>
    <row r="1614" spans="7:43" x14ac:dyDescent="0.3">
      <c r="G1614" s="2"/>
      <c r="K1614" s="2"/>
      <c r="O1614" s="2"/>
      <c r="S1614" s="2"/>
      <c r="W1614" s="2"/>
      <c r="AA1614" s="2"/>
      <c r="AE1614" s="2"/>
      <c r="AI1614" s="2"/>
      <c r="AM1614" s="2"/>
      <c r="AQ1614" s="2"/>
    </row>
    <row r="1615" spans="7:43" x14ac:dyDescent="0.3">
      <c r="G1615" s="2"/>
      <c r="K1615" s="2"/>
      <c r="O1615" s="2"/>
      <c r="S1615" s="2"/>
      <c r="W1615" s="2"/>
      <c r="AA1615" s="2"/>
      <c r="AE1615" s="2"/>
      <c r="AI1615" s="2"/>
      <c r="AM1615" s="2"/>
      <c r="AQ1615" s="2"/>
    </row>
    <row r="1616" spans="7:43" x14ac:dyDescent="0.3">
      <c r="G1616" s="2"/>
      <c r="K1616" s="2"/>
      <c r="O1616" s="2"/>
      <c r="S1616" s="2"/>
      <c r="W1616" s="2"/>
      <c r="AA1616" s="2"/>
      <c r="AE1616" s="2"/>
      <c r="AI1616" s="2"/>
      <c r="AM1616" s="2"/>
      <c r="AQ1616" s="2"/>
    </row>
    <row r="1617" spans="7:43" x14ac:dyDescent="0.3">
      <c r="G1617" s="2"/>
      <c r="K1617" s="2"/>
      <c r="O1617" s="2"/>
      <c r="S1617" s="2"/>
      <c r="W1617" s="2"/>
      <c r="AA1617" s="2"/>
      <c r="AE1617" s="2"/>
      <c r="AI1617" s="2"/>
      <c r="AM1617" s="2"/>
      <c r="AQ1617" s="2"/>
    </row>
    <row r="1618" spans="7:43" x14ac:dyDescent="0.3">
      <c r="G1618" s="2"/>
      <c r="K1618" s="2"/>
      <c r="O1618" s="2"/>
      <c r="S1618" s="2"/>
      <c r="W1618" s="2"/>
      <c r="AA1618" s="2"/>
      <c r="AE1618" s="2"/>
      <c r="AI1618" s="2"/>
      <c r="AM1618" s="2"/>
      <c r="AQ1618" s="2"/>
    </row>
    <row r="1619" spans="7:43" x14ac:dyDescent="0.3">
      <c r="G1619" s="2"/>
      <c r="K1619" s="2"/>
      <c r="O1619" s="2"/>
      <c r="S1619" s="2"/>
      <c r="W1619" s="2"/>
      <c r="AA1619" s="2"/>
      <c r="AE1619" s="2"/>
      <c r="AI1619" s="2"/>
      <c r="AM1619" s="2"/>
      <c r="AQ1619" s="2"/>
    </row>
    <row r="1620" spans="7:43" x14ac:dyDescent="0.3">
      <c r="G1620" s="2"/>
      <c r="K1620" s="2"/>
      <c r="O1620" s="2"/>
      <c r="S1620" s="2"/>
      <c r="W1620" s="2"/>
      <c r="AA1620" s="2"/>
      <c r="AE1620" s="2"/>
      <c r="AI1620" s="2"/>
      <c r="AM1620" s="2"/>
      <c r="AQ1620" s="2"/>
    </row>
    <row r="1621" spans="7:43" x14ac:dyDescent="0.3">
      <c r="G1621" s="2"/>
      <c r="K1621" s="2"/>
      <c r="O1621" s="2"/>
      <c r="S1621" s="2"/>
      <c r="W1621" s="2"/>
      <c r="AA1621" s="2"/>
      <c r="AE1621" s="2"/>
      <c r="AI1621" s="2"/>
      <c r="AM1621" s="2"/>
      <c r="AQ1621" s="2"/>
    </row>
    <row r="1622" spans="7:43" x14ac:dyDescent="0.3">
      <c r="G1622" s="2"/>
      <c r="K1622" s="2"/>
      <c r="O1622" s="2"/>
      <c r="S1622" s="2"/>
      <c r="W1622" s="2"/>
      <c r="AA1622" s="2"/>
      <c r="AE1622" s="2"/>
      <c r="AI1622" s="2"/>
      <c r="AM1622" s="2"/>
      <c r="AQ1622" s="2"/>
    </row>
    <row r="1623" spans="7:43" x14ac:dyDescent="0.3">
      <c r="G1623" s="2"/>
      <c r="K1623" s="2"/>
      <c r="O1623" s="2"/>
      <c r="S1623" s="2"/>
      <c r="W1623" s="2"/>
      <c r="AA1623" s="2"/>
      <c r="AE1623" s="2"/>
      <c r="AI1623" s="2"/>
      <c r="AM1623" s="2"/>
      <c r="AQ1623" s="2"/>
    </row>
    <row r="1624" spans="7:43" x14ac:dyDescent="0.3">
      <c r="G1624" s="2"/>
      <c r="K1624" s="2"/>
      <c r="O1624" s="2"/>
      <c r="S1624" s="2"/>
      <c r="W1624" s="2"/>
      <c r="AA1624" s="2"/>
      <c r="AE1624" s="2"/>
      <c r="AI1624" s="2"/>
      <c r="AM1624" s="2"/>
      <c r="AQ1624" s="2"/>
    </row>
    <row r="1625" spans="7:43" x14ac:dyDescent="0.3">
      <c r="G1625" s="2"/>
      <c r="K1625" s="2"/>
      <c r="O1625" s="2"/>
      <c r="S1625" s="2"/>
      <c r="W1625" s="2"/>
      <c r="AA1625" s="2"/>
      <c r="AE1625" s="2"/>
      <c r="AI1625" s="2"/>
      <c r="AM1625" s="2"/>
      <c r="AQ1625" s="2"/>
    </row>
    <row r="1626" spans="7:43" x14ac:dyDescent="0.3">
      <c r="G1626" s="2"/>
      <c r="K1626" s="2"/>
      <c r="O1626" s="2"/>
      <c r="S1626" s="2"/>
      <c r="W1626" s="2"/>
      <c r="AA1626" s="2"/>
      <c r="AE1626" s="2"/>
      <c r="AI1626" s="2"/>
      <c r="AM1626" s="2"/>
      <c r="AQ1626" s="2"/>
    </row>
    <row r="1627" spans="7:43" x14ac:dyDescent="0.3">
      <c r="G1627" s="2"/>
      <c r="K1627" s="2"/>
      <c r="O1627" s="2"/>
      <c r="S1627" s="2"/>
      <c r="W1627" s="2"/>
      <c r="AA1627" s="2"/>
      <c r="AE1627" s="2"/>
      <c r="AI1627" s="2"/>
      <c r="AM1627" s="2"/>
      <c r="AQ1627" s="2"/>
    </row>
    <row r="1628" spans="7:43" x14ac:dyDescent="0.3">
      <c r="G1628" s="2"/>
      <c r="K1628" s="2"/>
      <c r="O1628" s="2"/>
      <c r="S1628" s="2"/>
      <c r="W1628" s="2"/>
      <c r="AA1628" s="2"/>
      <c r="AE1628" s="2"/>
      <c r="AI1628" s="2"/>
      <c r="AM1628" s="2"/>
      <c r="AQ1628" s="2"/>
    </row>
    <row r="1629" spans="7:43" x14ac:dyDescent="0.3">
      <c r="G1629" s="2"/>
      <c r="K1629" s="2"/>
      <c r="O1629" s="2"/>
      <c r="S1629" s="2"/>
      <c r="W1629" s="2"/>
      <c r="AA1629" s="2"/>
      <c r="AE1629" s="2"/>
      <c r="AI1629" s="2"/>
      <c r="AM1629" s="2"/>
      <c r="AQ1629" s="2"/>
    </row>
    <row r="1630" spans="7:43" x14ac:dyDescent="0.3">
      <c r="G1630" s="2"/>
      <c r="K1630" s="2"/>
      <c r="O1630" s="2"/>
      <c r="S1630" s="2"/>
      <c r="W1630" s="2"/>
      <c r="AA1630" s="2"/>
      <c r="AE1630" s="2"/>
      <c r="AI1630" s="2"/>
      <c r="AM1630" s="2"/>
      <c r="AQ1630" s="2"/>
    </row>
    <row r="1631" spans="7:43" x14ac:dyDescent="0.3">
      <c r="G1631" s="2"/>
      <c r="K1631" s="2"/>
      <c r="O1631" s="2"/>
      <c r="S1631" s="2"/>
      <c r="W1631" s="2"/>
      <c r="AA1631" s="2"/>
      <c r="AE1631" s="2"/>
      <c r="AI1631" s="2"/>
      <c r="AM1631" s="2"/>
      <c r="AQ1631" s="2"/>
    </row>
    <row r="1632" spans="7:43" x14ac:dyDescent="0.3">
      <c r="G1632" s="2"/>
      <c r="K1632" s="2"/>
      <c r="O1632" s="2"/>
      <c r="S1632" s="2"/>
      <c r="W1632" s="2"/>
      <c r="AA1632" s="2"/>
      <c r="AE1632" s="2"/>
      <c r="AI1632" s="2"/>
      <c r="AM1632" s="2"/>
      <c r="AQ1632" s="2"/>
    </row>
    <row r="1633" spans="7:43" x14ac:dyDescent="0.3">
      <c r="G1633" s="2"/>
      <c r="K1633" s="2"/>
      <c r="O1633" s="2"/>
      <c r="S1633" s="2"/>
      <c r="W1633" s="2"/>
      <c r="AA1633" s="2"/>
      <c r="AE1633" s="2"/>
      <c r="AI1633" s="2"/>
      <c r="AM1633" s="2"/>
      <c r="AQ1633" s="2"/>
    </row>
    <row r="1634" spans="7:43" x14ac:dyDescent="0.3">
      <c r="G1634" s="2"/>
      <c r="K1634" s="2"/>
      <c r="O1634" s="2"/>
      <c r="S1634" s="2"/>
      <c r="W1634" s="2"/>
      <c r="AA1634" s="2"/>
      <c r="AE1634" s="2"/>
      <c r="AI1634" s="2"/>
      <c r="AM1634" s="2"/>
      <c r="AQ1634" s="2"/>
    </row>
    <row r="1635" spans="7:43" x14ac:dyDescent="0.3">
      <c r="G1635" s="2"/>
      <c r="K1635" s="2"/>
      <c r="O1635" s="2"/>
      <c r="S1635" s="2"/>
      <c r="W1635" s="2"/>
      <c r="AA1635" s="2"/>
      <c r="AE1635" s="2"/>
      <c r="AI1635" s="2"/>
      <c r="AM1635" s="2"/>
      <c r="AQ1635" s="2"/>
    </row>
    <row r="1636" spans="7:43" x14ac:dyDescent="0.3">
      <c r="G1636" s="2"/>
      <c r="K1636" s="2"/>
      <c r="O1636" s="2"/>
      <c r="S1636" s="2"/>
      <c r="W1636" s="2"/>
      <c r="AA1636" s="2"/>
      <c r="AE1636" s="2"/>
      <c r="AI1636" s="2"/>
      <c r="AM1636" s="2"/>
      <c r="AQ1636" s="2"/>
    </row>
    <row r="1637" spans="7:43" x14ac:dyDescent="0.3">
      <c r="G1637" s="2"/>
      <c r="K1637" s="2"/>
      <c r="O1637" s="2"/>
      <c r="S1637" s="2"/>
      <c r="W1637" s="2"/>
      <c r="AA1637" s="2"/>
      <c r="AE1637" s="2"/>
      <c r="AI1637" s="2"/>
      <c r="AM1637" s="2"/>
      <c r="AQ1637" s="2"/>
    </row>
    <row r="1638" spans="7:43" x14ac:dyDescent="0.3">
      <c r="G1638" s="2"/>
      <c r="K1638" s="2"/>
      <c r="O1638" s="2"/>
      <c r="S1638" s="2"/>
      <c r="W1638" s="2"/>
      <c r="AA1638" s="2"/>
      <c r="AE1638" s="2"/>
      <c r="AI1638" s="2"/>
      <c r="AM1638" s="2"/>
      <c r="AQ1638" s="2"/>
    </row>
    <row r="1639" spans="7:43" x14ac:dyDescent="0.3">
      <c r="G1639" s="2"/>
      <c r="K1639" s="2"/>
      <c r="O1639" s="2"/>
      <c r="S1639" s="2"/>
      <c r="W1639" s="2"/>
      <c r="AA1639" s="2"/>
      <c r="AE1639" s="2"/>
      <c r="AI1639" s="2"/>
      <c r="AM1639" s="2"/>
      <c r="AQ1639" s="2"/>
    </row>
    <row r="1640" spans="7:43" x14ac:dyDescent="0.3">
      <c r="G1640" s="2"/>
      <c r="K1640" s="2"/>
      <c r="O1640" s="2"/>
      <c r="S1640" s="2"/>
      <c r="W1640" s="2"/>
      <c r="AA1640" s="2"/>
      <c r="AE1640" s="2"/>
      <c r="AI1640" s="2"/>
      <c r="AM1640" s="2"/>
      <c r="AQ1640" s="2"/>
    </row>
    <row r="1641" spans="7:43" x14ac:dyDescent="0.3">
      <c r="G1641" s="2"/>
      <c r="K1641" s="2"/>
      <c r="O1641" s="2"/>
      <c r="S1641" s="2"/>
      <c r="W1641" s="2"/>
      <c r="AA1641" s="2"/>
      <c r="AE1641" s="2"/>
      <c r="AI1641" s="2"/>
      <c r="AM1641" s="2"/>
      <c r="AQ1641" s="2"/>
    </row>
    <row r="1642" spans="7:43" x14ac:dyDescent="0.3">
      <c r="G1642" s="2"/>
      <c r="K1642" s="2"/>
      <c r="O1642" s="2"/>
      <c r="S1642" s="2"/>
      <c r="W1642" s="2"/>
      <c r="AA1642" s="2"/>
      <c r="AE1642" s="2"/>
      <c r="AI1642" s="2"/>
      <c r="AM1642" s="2"/>
      <c r="AQ1642" s="2"/>
    </row>
    <row r="1643" spans="7:43" x14ac:dyDescent="0.3">
      <c r="G1643" s="2"/>
      <c r="K1643" s="2"/>
      <c r="O1643" s="2"/>
      <c r="S1643" s="2"/>
      <c r="W1643" s="2"/>
      <c r="AA1643" s="2"/>
      <c r="AE1643" s="2"/>
      <c r="AI1643" s="2"/>
      <c r="AM1643" s="2"/>
      <c r="AQ1643" s="2"/>
    </row>
    <row r="1644" spans="7:43" x14ac:dyDescent="0.3">
      <c r="G1644" s="2"/>
      <c r="K1644" s="2"/>
      <c r="O1644" s="2"/>
      <c r="S1644" s="2"/>
      <c r="W1644" s="2"/>
      <c r="AA1644" s="2"/>
      <c r="AE1644" s="2"/>
      <c r="AI1644" s="2"/>
      <c r="AM1644" s="2"/>
      <c r="AQ1644" s="2"/>
    </row>
    <row r="1645" spans="7:43" x14ac:dyDescent="0.3">
      <c r="G1645" s="2"/>
      <c r="K1645" s="2"/>
      <c r="O1645" s="2"/>
      <c r="S1645" s="2"/>
      <c r="W1645" s="2"/>
      <c r="AA1645" s="2"/>
      <c r="AE1645" s="2"/>
      <c r="AI1645" s="2"/>
      <c r="AM1645" s="2"/>
      <c r="AQ1645" s="2"/>
    </row>
    <row r="1646" spans="7:43" x14ac:dyDescent="0.3">
      <c r="G1646" s="2"/>
      <c r="K1646" s="2"/>
      <c r="O1646" s="2"/>
      <c r="S1646" s="2"/>
      <c r="W1646" s="2"/>
      <c r="AA1646" s="2"/>
      <c r="AE1646" s="2"/>
      <c r="AI1646" s="2"/>
      <c r="AM1646" s="2"/>
      <c r="AQ1646" s="2"/>
    </row>
    <row r="1647" spans="7:43" x14ac:dyDescent="0.3">
      <c r="G1647" s="2"/>
      <c r="K1647" s="2"/>
      <c r="O1647" s="2"/>
      <c r="S1647" s="2"/>
      <c r="W1647" s="2"/>
      <c r="AA1647" s="2"/>
      <c r="AE1647" s="2"/>
      <c r="AI1647" s="2"/>
      <c r="AM1647" s="2"/>
      <c r="AQ1647" s="2"/>
    </row>
    <row r="1648" spans="7:43" x14ac:dyDescent="0.3">
      <c r="G1648" s="2"/>
      <c r="K1648" s="2"/>
      <c r="O1648" s="2"/>
      <c r="S1648" s="2"/>
      <c r="W1648" s="2"/>
      <c r="AA1648" s="2"/>
      <c r="AE1648" s="2"/>
      <c r="AI1648" s="2"/>
      <c r="AM1648" s="2"/>
      <c r="AQ1648" s="2"/>
    </row>
    <row r="1649" spans="7:43" x14ac:dyDescent="0.3">
      <c r="G1649" s="2"/>
      <c r="K1649" s="2"/>
      <c r="O1649" s="2"/>
      <c r="S1649" s="2"/>
      <c r="W1649" s="2"/>
      <c r="AA1649" s="2"/>
      <c r="AE1649" s="2"/>
      <c r="AI1649" s="2"/>
      <c r="AM1649" s="2"/>
      <c r="AQ1649" s="2"/>
    </row>
    <row r="1650" spans="7:43" x14ac:dyDescent="0.3">
      <c r="G1650" s="2"/>
      <c r="K1650" s="2"/>
      <c r="O1650" s="2"/>
      <c r="S1650" s="2"/>
      <c r="W1650" s="2"/>
      <c r="AA1650" s="2"/>
      <c r="AE1650" s="2"/>
      <c r="AI1650" s="2"/>
      <c r="AM1650" s="2"/>
      <c r="AQ1650" s="2"/>
    </row>
    <row r="1651" spans="7:43" x14ac:dyDescent="0.3">
      <c r="G1651" s="2"/>
      <c r="K1651" s="2"/>
      <c r="O1651" s="2"/>
      <c r="S1651" s="2"/>
      <c r="W1651" s="2"/>
      <c r="AA1651" s="2"/>
      <c r="AE1651" s="2"/>
      <c r="AI1651" s="2"/>
      <c r="AM1651" s="2"/>
      <c r="AQ1651" s="2"/>
    </row>
    <row r="1652" spans="7:43" x14ac:dyDescent="0.3">
      <c r="G1652" s="2"/>
      <c r="K1652" s="2"/>
      <c r="O1652" s="2"/>
      <c r="S1652" s="2"/>
      <c r="W1652" s="2"/>
      <c r="AA1652" s="2"/>
      <c r="AE1652" s="2"/>
      <c r="AI1652" s="2"/>
      <c r="AM1652" s="2"/>
      <c r="AQ1652" s="2"/>
    </row>
    <row r="1653" spans="7:43" x14ac:dyDescent="0.3">
      <c r="G1653" s="2"/>
      <c r="K1653" s="2"/>
      <c r="O1653" s="2"/>
      <c r="S1653" s="2"/>
      <c r="W1653" s="2"/>
      <c r="AA1653" s="2"/>
      <c r="AE1653" s="2"/>
      <c r="AI1653" s="2"/>
      <c r="AM1653" s="2"/>
      <c r="AQ1653" s="2"/>
    </row>
    <row r="1654" spans="7:43" x14ac:dyDescent="0.3">
      <c r="G1654" s="2"/>
      <c r="K1654" s="2"/>
      <c r="O1654" s="2"/>
      <c r="S1654" s="2"/>
      <c r="W1654" s="2"/>
      <c r="AA1654" s="2"/>
      <c r="AE1654" s="2"/>
      <c r="AI1654" s="2"/>
      <c r="AM1654" s="2"/>
      <c r="AQ1654" s="2"/>
    </row>
    <row r="1655" spans="7:43" x14ac:dyDescent="0.3">
      <c r="G1655" s="2"/>
      <c r="K1655" s="2"/>
      <c r="O1655" s="2"/>
      <c r="S1655" s="2"/>
      <c r="W1655" s="2"/>
      <c r="AA1655" s="2"/>
      <c r="AE1655" s="2"/>
      <c r="AI1655" s="2"/>
      <c r="AM1655" s="2"/>
      <c r="AQ1655" s="2"/>
    </row>
    <row r="1656" spans="7:43" x14ac:dyDescent="0.3">
      <c r="G1656" s="2"/>
      <c r="K1656" s="2"/>
      <c r="O1656" s="2"/>
      <c r="S1656" s="2"/>
      <c r="W1656" s="2"/>
      <c r="AA1656" s="2"/>
      <c r="AE1656" s="2"/>
      <c r="AI1656" s="2"/>
      <c r="AM1656" s="2"/>
      <c r="AQ1656" s="2"/>
    </row>
    <row r="1657" spans="7:43" x14ac:dyDescent="0.3">
      <c r="G1657" s="2"/>
      <c r="K1657" s="2"/>
      <c r="O1657" s="2"/>
      <c r="S1657" s="2"/>
      <c r="W1657" s="2"/>
      <c r="AA1657" s="2"/>
      <c r="AE1657" s="2"/>
      <c r="AI1657" s="2"/>
      <c r="AM1657" s="2"/>
      <c r="AQ1657" s="2"/>
    </row>
    <row r="1658" spans="7:43" x14ac:dyDescent="0.3">
      <c r="G1658" s="2"/>
      <c r="K1658" s="2"/>
      <c r="O1658" s="2"/>
      <c r="S1658" s="2"/>
      <c r="W1658" s="2"/>
      <c r="AA1658" s="2"/>
      <c r="AE1658" s="2"/>
      <c r="AI1658" s="2"/>
      <c r="AM1658" s="2"/>
      <c r="AQ1658" s="2"/>
    </row>
    <row r="1659" spans="7:43" x14ac:dyDescent="0.3">
      <c r="G1659" s="2"/>
      <c r="K1659" s="2"/>
      <c r="O1659" s="2"/>
      <c r="S1659" s="2"/>
      <c r="W1659" s="2"/>
      <c r="AA1659" s="2"/>
      <c r="AE1659" s="2"/>
      <c r="AI1659" s="2"/>
      <c r="AM1659" s="2"/>
      <c r="AQ1659" s="2"/>
    </row>
    <row r="1660" spans="7:43" x14ac:dyDescent="0.3">
      <c r="G1660" s="2"/>
      <c r="K1660" s="2"/>
      <c r="O1660" s="2"/>
      <c r="S1660" s="2"/>
      <c r="W1660" s="2"/>
      <c r="AA1660" s="2"/>
      <c r="AE1660" s="2"/>
      <c r="AI1660" s="2"/>
      <c r="AM1660" s="2"/>
      <c r="AQ1660" s="2"/>
    </row>
    <row r="1661" spans="7:43" x14ac:dyDescent="0.3">
      <c r="G1661" s="2"/>
      <c r="K1661" s="2"/>
      <c r="O1661" s="2"/>
      <c r="S1661" s="2"/>
      <c r="W1661" s="2"/>
      <c r="AA1661" s="2"/>
      <c r="AE1661" s="2"/>
      <c r="AI1661" s="2"/>
      <c r="AM1661" s="2"/>
      <c r="AQ1661" s="2"/>
    </row>
    <row r="1662" spans="7:43" x14ac:dyDescent="0.3">
      <c r="G1662" s="2"/>
      <c r="K1662" s="2"/>
      <c r="O1662" s="2"/>
      <c r="S1662" s="2"/>
      <c r="W1662" s="2"/>
      <c r="AA1662" s="2"/>
      <c r="AE1662" s="2"/>
      <c r="AI1662" s="2"/>
      <c r="AM1662" s="2"/>
      <c r="AQ1662" s="2"/>
    </row>
    <row r="1663" spans="7:43" x14ac:dyDescent="0.3">
      <c r="G1663" s="2"/>
      <c r="K1663" s="2"/>
      <c r="O1663" s="2"/>
      <c r="S1663" s="2"/>
      <c r="W1663" s="2"/>
      <c r="AA1663" s="2"/>
      <c r="AE1663" s="2"/>
      <c r="AI1663" s="2"/>
      <c r="AM1663" s="2"/>
      <c r="AQ1663" s="2"/>
    </row>
    <row r="1664" spans="7:43" x14ac:dyDescent="0.3">
      <c r="G1664" s="2"/>
      <c r="K1664" s="2"/>
      <c r="O1664" s="2"/>
      <c r="S1664" s="2"/>
      <c r="W1664" s="2"/>
      <c r="AA1664" s="2"/>
      <c r="AE1664" s="2"/>
      <c r="AI1664" s="2"/>
      <c r="AM1664" s="2"/>
      <c r="AQ1664" s="2"/>
    </row>
    <row r="1665" spans="7:43" x14ac:dyDescent="0.3">
      <c r="G1665" s="2"/>
      <c r="K1665" s="2"/>
      <c r="O1665" s="2"/>
      <c r="S1665" s="2"/>
      <c r="W1665" s="2"/>
      <c r="AA1665" s="2"/>
      <c r="AE1665" s="2"/>
      <c r="AI1665" s="2"/>
      <c r="AM1665" s="2"/>
      <c r="AQ1665" s="2"/>
    </row>
    <row r="1666" spans="7:43" x14ac:dyDescent="0.3">
      <c r="G1666" s="2"/>
      <c r="K1666" s="2"/>
      <c r="O1666" s="2"/>
      <c r="S1666" s="2"/>
      <c r="W1666" s="2"/>
      <c r="AA1666" s="2"/>
      <c r="AE1666" s="2"/>
      <c r="AI1666" s="2"/>
      <c r="AM1666" s="2"/>
      <c r="AQ1666" s="2"/>
    </row>
    <row r="1667" spans="7:43" x14ac:dyDescent="0.3">
      <c r="G1667" s="2"/>
      <c r="K1667" s="2"/>
      <c r="O1667" s="2"/>
      <c r="S1667" s="2"/>
      <c r="W1667" s="2"/>
      <c r="AA1667" s="2"/>
      <c r="AE1667" s="2"/>
      <c r="AI1667" s="2"/>
      <c r="AM1667" s="2"/>
      <c r="AQ1667" s="2"/>
    </row>
    <row r="1668" spans="7:43" x14ac:dyDescent="0.3">
      <c r="G1668" s="2"/>
      <c r="K1668" s="2"/>
      <c r="O1668" s="2"/>
      <c r="S1668" s="2"/>
      <c r="W1668" s="2"/>
      <c r="AA1668" s="2"/>
      <c r="AE1668" s="2"/>
      <c r="AI1668" s="2"/>
      <c r="AM1668" s="2"/>
      <c r="AQ1668" s="2"/>
    </row>
    <row r="1669" spans="7:43" x14ac:dyDescent="0.3">
      <c r="G1669" s="2"/>
      <c r="K1669" s="2"/>
      <c r="O1669" s="2"/>
      <c r="S1669" s="2"/>
      <c r="W1669" s="2"/>
      <c r="AA1669" s="2"/>
      <c r="AE1669" s="2"/>
      <c r="AI1669" s="2"/>
      <c r="AM1669" s="2"/>
      <c r="AQ1669" s="2"/>
    </row>
    <row r="1670" spans="7:43" x14ac:dyDescent="0.3">
      <c r="G1670" s="2"/>
      <c r="K1670" s="2"/>
      <c r="O1670" s="2"/>
      <c r="S1670" s="2"/>
      <c r="W1670" s="2"/>
      <c r="AA1670" s="2"/>
      <c r="AE1670" s="2"/>
      <c r="AI1670" s="2"/>
      <c r="AM1670" s="2"/>
      <c r="AQ1670" s="2"/>
    </row>
    <row r="1671" spans="7:43" x14ac:dyDescent="0.3">
      <c r="G1671" s="2"/>
      <c r="K1671" s="2"/>
      <c r="O1671" s="2"/>
      <c r="S1671" s="2"/>
      <c r="W1671" s="2"/>
      <c r="AA1671" s="2"/>
      <c r="AE1671" s="2"/>
      <c r="AI1671" s="2"/>
      <c r="AM1671" s="2"/>
      <c r="AQ1671" s="2"/>
    </row>
    <row r="1672" spans="7:43" x14ac:dyDescent="0.3">
      <c r="G1672" s="2"/>
      <c r="K1672" s="2"/>
      <c r="O1672" s="2"/>
      <c r="S1672" s="2"/>
      <c r="W1672" s="2"/>
      <c r="AA1672" s="2"/>
      <c r="AE1672" s="2"/>
      <c r="AI1672" s="2"/>
      <c r="AM1672" s="2"/>
      <c r="AQ1672" s="2"/>
    </row>
    <row r="1673" spans="7:43" x14ac:dyDescent="0.3">
      <c r="G1673" s="2"/>
      <c r="K1673" s="2"/>
      <c r="O1673" s="2"/>
      <c r="S1673" s="2"/>
      <c r="W1673" s="2"/>
      <c r="AA1673" s="2"/>
      <c r="AE1673" s="2"/>
      <c r="AI1673" s="2"/>
      <c r="AM1673" s="2"/>
      <c r="AQ1673" s="2"/>
    </row>
    <row r="1674" spans="7:43" x14ac:dyDescent="0.3">
      <c r="G1674" s="2"/>
      <c r="K1674" s="2"/>
      <c r="O1674" s="2"/>
      <c r="S1674" s="2"/>
      <c r="W1674" s="2"/>
      <c r="AA1674" s="2"/>
      <c r="AE1674" s="2"/>
      <c r="AI1674" s="2"/>
      <c r="AM1674" s="2"/>
      <c r="AQ1674" s="2"/>
    </row>
    <row r="1675" spans="7:43" x14ac:dyDescent="0.3">
      <c r="G1675" s="2"/>
      <c r="K1675" s="2"/>
      <c r="O1675" s="2"/>
      <c r="S1675" s="2"/>
      <c r="W1675" s="2"/>
      <c r="AA1675" s="2"/>
      <c r="AE1675" s="2"/>
      <c r="AI1675" s="2"/>
      <c r="AM1675" s="2"/>
      <c r="AQ1675" s="2"/>
    </row>
    <row r="1676" spans="7:43" x14ac:dyDescent="0.3">
      <c r="G1676" s="2"/>
      <c r="K1676" s="2"/>
      <c r="O1676" s="2"/>
      <c r="S1676" s="2"/>
      <c r="W1676" s="2"/>
      <c r="AA1676" s="2"/>
      <c r="AE1676" s="2"/>
      <c r="AI1676" s="2"/>
      <c r="AM1676" s="2"/>
      <c r="AQ1676" s="2"/>
    </row>
    <row r="1677" spans="7:43" x14ac:dyDescent="0.3">
      <c r="G1677" s="2"/>
      <c r="K1677" s="2"/>
      <c r="O1677" s="2"/>
      <c r="S1677" s="2"/>
      <c r="W1677" s="2"/>
      <c r="AA1677" s="2"/>
      <c r="AE1677" s="2"/>
      <c r="AI1677" s="2"/>
      <c r="AM1677" s="2"/>
      <c r="AQ1677" s="2"/>
    </row>
    <row r="1678" spans="7:43" x14ac:dyDescent="0.3">
      <c r="G1678" s="2"/>
      <c r="K1678" s="2"/>
      <c r="O1678" s="2"/>
      <c r="S1678" s="2"/>
      <c r="W1678" s="2"/>
      <c r="AA1678" s="2"/>
      <c r="AE1678" s="2"/>
      <c r="AI1678" s="2"/>
      <c r="AM1678" s="2"/>
      <c r="AQ1678" s="2"/>
    </row>
    <row r="1679" spans="7:43" x14ac:dyDescent="0.3">
      <c r="G1679" s="2"/>
      <c r="K1679" s="2"/>
      <c r="O1679" s="2"/>
      <c r="S1679" s="2"/>
      <c r="W1679" s="2"/>
      <c r="AA1679" s="2"/>
      <c r="AE1679" s="2"/>
      <c r="AI1679" s="2"/>
      <c r="AM1679" s="2"/>
      <c r="AQ1679" s="2"/>
    </row>
    <row r="1680" spans="7:43" x14ac:dyDescent="0.3">
      <c r="G1680" s="2"/>
      <c r="K1680" s="2"/>
      <c r="O1680" s="2"/>
      <c r="S1680" s="2"/>
      <c r="W1680" s="2"/>
      <c r="AA1680" s="2"/>
      <c r="AE1680" s="2"/>
      <c r="AI1680" s="2"/>
      <c r="AM1680" s="2"/>
      <c r="AQ1680" s="2"/>
    </row>
    <row r="1681" spans="7:43" x14ac:dyDescent="0.3">
      <c r="G1681" s="2"/>
      <c r="K1681" s="2"/>
      <c r="O1681" s="2"/>
      <c r="S1681" s="2"/>
      <c r="W1681" s="2"/>
      <c r="AA1681" s="2"/>
      <c r="AE1681" s="2"/>
      <c r="AI1681" s="2"/>
      <c r="AM1681" s="2"/>
      <c r="AQ1681" s="2"/>
    </row>
    <row r="1682" spans="7:43" x14ac:dyDescent="0.3">
      <c r="G1682" s="2"/>
      <c r="K1682" s="2"/>
      <c r="O1682" s="2"/>
      <c r="S1682" s="2"/>
      <c r="W1682" s="2"/>
      <c r="AA1682" s="2"/>
      <c r="AE1682" s="2"/>
      <c r="AI1682" s="2"/>
      <c r="AM1682" s="2"/>
      <c r="AQ1682" s="2"/>
    </row>
    <row r="1683" spans="7:43" x14ac:dyDescent="0.3">
      <c r="G1683" s="2"/>
      <c r="K1683" s="2"/>
      <c r="O1683" s="2"/>
      <c r="S1683" s="2"/>
      <c r="W1683" s="2"/>
      <c r="AA1683" s="2"/>
      <c r="AE1683" s="2"/>
      <c r="AI1683" s="2"/>
      <c r="AM1683" s="2"/>
      <c r="AQ1683" s="2"/>
    </row>
    <row r="1684" spans="7:43" x14ac:dyDescent="0.3">
      <c r="G1684" s="2"/>
      <c r="K1684" s="2"/>
      <c r="O1684" s="2"/>
      <c r="S1684" s="2"/>
      <c r="W1684" s="2"/>
      <c r="AA1684" s="2"/>
      <c r="AE1684" s="2"/>
      <c r="AI1684" s="2"/>
      <c r="AM1684" s="2"/>
      <c r="AQ1684" s="2"/>
    </row>
    <row r="1685" spans="7:43" x14ac:dyDescent="0.3">
      <c r="G1685" s="2"/>
      <c r="K1685" s="2"/>
      <c r="O1685" s="2"/>
      <c r="S1685" s="2"/>
      <c r="W1685" s="2"/>
      <c r="AA1685" s="2"/>
      <c r="AE1685" s="2"/>
      <c r="AI1685" s="2"/>
      <c r="AM1685" s="2"/>
      <c r="AQ1685" s="2"/>
    </row>
    <row r="1686" spans="7:43" x14ac:dyDescent="0.3">
      <c r="G1686" s="2"/>
      <c r="K1686" s="2"/>
      <c r="O1686" s="2"/>
      <c r="S1686" s="2"/>
      <c r="W1686" s="2"/>
      <c r="AA1686" s="2"/>
      <c r="AE1686" s="2"/>
      <c r="AI1686" s="2"/>
      <c r="AM1686" s="2"/>
      <c r="AQ1686" s="2"/>
    </row>
    <row r="1687" spans="7:43" x14ac:dyDescent="0.3">
      <c r="G1687" s="2"/>
      <c r="K1687" s="2"/>
      <c r="O1687" s="2"/>
      <c r="S1687" s="2"/>
      <c r="W1687" s="2"/>
      <c r="AA1687" s="2"/>
      <c r="AE1687" s="2"/>
      <c r="AI1687" s="2"/>
      <c r="AM1687" s="2"/>
      <c r="AQ1687" s="2"/>
    </row>
    <row r="1688" spans="7:43" x14ac:dyDescent="0.3">
      <c r="G1688" s="2"/>
      <c r="K1688" s="2"/>
      <c r="O1688" s="2"/>
      <c r="S1688" s="2"/>
      <c r="W1688" s="2"/>
      <c r="AA1688" s="2"/>
      <c r="AE1688" s="2"/>
      <c r="AI1688" s="2"/>
      <c r="AM1688" s="2"/>
      <c r="AQ1688" s="2"/>
    </row>
    <row r="1689" spans="7:43" x14ac:dyDescent="0.3">
      <c r="G1689" s="2"/>
      <c r="K1689" s="2"/>
      <c r="O1689" s="2"/>
      <c r="S1689" s="2"/>
      <c r="W1689" s="2"/>
      <c r="AA1689" s="2"/>
      <c r="AE1689" s="2"/>
      <c r="AI1689" s="2"/>
      <c r="AM1689" s="2"/>
      <c r="AQ1689" s="2"/>
    </row>
    <row r="1690" spans="7:43" x14ac:dyDescent="0.3">
      <c r="G1690" s="2"/>
      <c r="K1690" s="2"/>
      <c r="O1690" s="2"/>
      <c r="S1690" s="2"/>
      <c r="W1690" s="2"/>
      <c r="AA1690" s="2"/>
      <c r="AE1690" s="2"/>
      <c r="AI1690" s="2"/>
      <c r="AM1690" s="2"/>
      <c r="AQ1690" s="2"/>
    </row>
    <row r="1691" spans="7:43" x14ac:dyDescent="0.3">
      <c r="G1691" s="2"/>
      <c r="K1691" s="2"/>
      <c r="O1691" s="2"/>
      <c r="S1691" s="2"/>
      <c r="W1691" s="2"/>
      <c r="AA1691" s="2"/>
      <c r="AE1691" s="2"/>
      <c r="AI1691" s="2"/>
      <c r="AM1691" s="2"/>
      <c r="AQ1691" s="2"/>
    </row>
    <row r="1692" spans="7:43" x14ac:dyDescent="0.3">
      <c r="G1692" s="2"/>
      <c r="K1692" s="2"/>
      <c r="O1692" s="2"/>
      <c r="S1692" s="2"/>
      <c r="W1692" s="2"/>
      <c r="AA1692" s="2"/>
      <c r="AE1692" s="2"/>
      <c r="AI1692" s="2"/>
      <c r="AM1692" s="2"/>
      <c r="AQ1692" s="2"/>
    </row>
    <row r="1693" spans="7:43" x14ac:dyDescent="0.3">
      <c r="G1693" s="2"/>
      <c r="K1693" s="2"/>
      <c r="O1693" s="2"/>
      <c r="S1693" s="2"/>
      <c r="W1693" s="2"/>
      <c r="AA1693" s="2"/>
      <c r="AE1693" s="2"/>
      <c r="AI1693" s="2"/>
      <c r="AM1693" s="2"/>
      <c r="AQ1693" s="2"/>
    </row>
    <row r="1694" spans="7:43" x14ac:dyDescent="0.3">
      <c r="G1694" s="2"/>
      <c r="K1694" s="2"/>
      <c r="O1694" s="2"/>
      <c r="S1694" s="2"/>
      <c r="W1694" s="2"/>
      <c r="AA1694" s="2"/>
      <c r="AE1694" s="2"/>
      <c r="AI1694" s="2"/>
      <c r="AM1694" s="2"/>
      <c r="AQ1694" s="2"/>
    </row>
    <row r="1695" spans="7:43" x14ac:dyDescent="0.3">
      <c r="G1695" s="2"/>
      <c r="K1695" s="2"/>
      <c r="O1695" s="2"/>
      <c r="S1695" s="2"/>
      <c r="W1695" s="2"/>
      <c r="AA1695" s="2"/>
      <c r="AE1695" s="2"/>
      <c r="AI1695" s="2"/>
      <c r="AM1695" s="2"/>
      <c r="AQ1695" s="2"/>
    </row>
    <row r="1696" spans="7:43" x14ac:dyDescent="0.3">
      <c r="G1696" s="2"/>
      <c r="K1696" s="2"/>
      <c r="O1696" s="2"/>
      <c r="S1696" s="2"/>
      <c r="W1696" s="2"/>
      <c r="AA1696" s="2"/>
      <c r="AE1696" s="2"/>
      <c r="AI1696" s="2"/>
      <c r="AM1696" s="2"/>
      <c r="AQ1696" s="2"/>
    </row>
    <row r="1697" spans="7:43" x14ac:dyDescent="0.3">
      <c r="G1697" s="2"/>
      <c r="K1697" s="2"/>
      <c r="O1697" s="2"/>
      <c r="S1697" s="2"/>
      <c r="W1697" s="2"/>
      <c r="AA1697" s="2"/>
      <c r="AE1697" s="2"/>
      <c r="AI1697" s="2"/>
      <c r="AM1697" s="2"/>
      <c r="AQ1697" s="2"/>
    </row>
    <row r="1698" spans="7:43" x14ac:dyDescent="0.3">
      <c r="G1698" s="2"/>
      <c r="K1698" s="2"/>
      <c r="O1698" s="2"/>
      <c r="S1698" s="2"/>
      <c r="W1698" s="2"/>
      <c r="AA1698" s="2"/>
      <c r="AE1698" s="2"/>
      <c r="AI1698" s="2"/>
      <c r="AM1698" s="2"/>
      <c r="AQ1698" s="2"/>
    </row>
    <row r="1699" spans="7:43" x14ac:dyDescent="0.3">
      <c r="G1699" s="2"/>
      <c r="K1699" s="2"/>
      <c r="O1699" s="2"/>
      <c r="S1699" s="2"/>
      <c r="W1699" s="2"/>
      <c r="AA1699" s="2"/>
      <c r="AE1699" s="2"/>
      <c r="AI1699" s="2"/>
      <c r="AM1699" s="2"/>
      <c r="AQ1699" s="2"/>
    </row>
    <row r="1700" spans="7:43" x14ac:dyDescent="0.3">
      <c r="G1700" s="2"/>
      <c r="K1700" s="2"/>
      <c r="O1700" s="2"/>
      <c r="S1700" s="2"/>
      <c r="W1700" s="2"/>
      <c r="AA1700" s="2"/>
      <c r="AE1700" s="2"/>
      <c r="AI1700" s="2"/>
      <c r="AM1700" s="2"/>
      <c r="AQ1700" s="2"/>
    </row>
    <row r="1701" spans="7:43" x14ac:dyDescent="0.3">
      <c r="G1701" s="2"/>
      <c r="K1701" s="2"/>
      <c r="O1701" s="2"/>
      <c r="S1701" s="2"/>
      <c r="W1701" s="2"/>
      <c r="AA1701" s="2"/>
      <c r="AE1701" s="2"/>
      <c r="AI1701" s="2"/>
      <c r="AM1701" s="2"/>
      <c r="AQ1701" s="2"/>
    </row>
    <row r="1702" spans="7:43" x14ac:dyDescent="0.3">
      <c r="G1702" s="2"/>
      <c r="K1702" s="2"/>
      <c r="O1702" s="2"/>
      <c r="S1702" s="2"/>
      <c r="W1702" s="2"/>
      <c r="AA1702" s="2"/>
      <c r="AE1702" s="2"/>
      <c r="AI1702" s="2"/>
      <c r="AM1702" s="2"/>
      <c r="AQ1702" s="2"/>
    </row>
    <row r="1703" spans="7:43" x14ac:dyDescent="0.3">
      <c r="G1703" s="2"/>
      <c r="K1703" s="2"/>
      <c r="O1703" s="2"/>
      <c r="S1703" s="2"/>
      <c r="W1703" s="2"/>
      <c r="AA1703" s="2"/>
      <c r="AE1703" s="2"/>
      <c r="AI1703" s="2"/>
      <c r="AM1703" s="2"/>
      <c r="AQ1703" s="2"/>
    </row>
    <row r="1704" spans="7:43" x14ac:dyDescent="0.3">
      <c r="G1704" s="2"/>
      <c r="K1704" s="2"/>
      <c r="O1704" s="2"/>
      <c r="S1704" s="2"/>
      <c r="W1704" s="2"/>
      <c r="AA1704" s="2"/>
      <c r="AE1704" s="2"/>
      <c r="AI1704" s="2"/>
      <c r="AM1704" s="2"/>
      <c r="AQ1704" s="2"/>
    </row>
    <row r="1705" spans="7:43" x14ac:dyDescent="0.3">
      <c r="G1705" s="2"/>
      <c r="K1705" s="2"/>
      <c r="O1705" s="2"/>
      <c r="S1705" s="2"/>
      <c r="W1705" s="2"/>
      <c r="AA1705" s="2"/>
      <c r="AE1705" s="2"/>
      <c r="AI1705" s="2"/>
      <c r="AM1705" s="2"/>
      <c r="AQ1705" s="2"/>
    </row>
    <row r="1706" spans="7:43" x14ac:dyDescent="0.3">
      <c r="G1706" s="2"/>
      <c r="K1706" s="2"/>
      <c r="O1706" s="2"/>
      <c r="S1706" s="2"/>
      <c r="W1706" s="2"/>
      <c r="AA1706" s="2"/>
      <c r="AE1706" s="2"/>
      <c r="AI1706" s="2"/>
      <c r="AM1706" s="2"/>
      <c r="AQ1706" s="2"/>
    </row>
    <row r="1707" spans="7:43" x14ac:dyDescent="0.3">
      <c r="G1707" s="2"/>
      <c r="K1707" s="2"/>
      <c r="O1707" s="2"/>
      <c r="S1707" s="2"/>
      <c r="W1707" s="2"/>
      <c r="AA1707" s="2"/>
      <c r="AE1707" s="2"/>
      <c r="AI1707" s="2"/>
      <c r="AM1707" s="2"/>
      <c r="AQ1707" s="2"/>
    </row>
    <row r="1708" spans="7:43" x14ac:dyDescent="0.3">
      <c r="G1708" s="2"/>
      <c r="K1708" s="2"/>
      <c r="O1708" s="2"/>
      <c r="S1708" s="2"/>
      <c r="W1708" s="2"/>
      <c r="AA1708" s="2"/>
      <c r="AE1708" s="2"/>
      <c r="AI1708" s="2"/>
      <c r="AM1708" s="2"/>
      <c r="AQ1708" s="2"/>
    </row>
    <row r="1709" spans="7:43" x14ac:dyDescent="0.3">
      <c r="G1709" s="2"/>
      <c r="K1709" s="2"/>
      <c r="O1709" s="2"/>
      <c r="S1709" s="2"/>
      <c r="W1709" s="2"/>
      <c r="AA1709" s="2"/>
      <c r="AE1709" s="2"/>
      <c r="AI1709" s="2"/>
      <c r="AM1709" s="2"/>
      <c r="AQ1709" s="2"/>
    </row>
    <row r="1710" spans="7:43" x14ac:dyDescent="0.3">
      <c r="G1710" s="2"/>
      <c r="K1710" s="2"/>
      <c r="O1710" s="2"/>
      <c r="S1710" s="2"/>
      <c r="W1710" s="2"/>
      <c r="AA1710" s="2"/>
      <c r="AE1710" s="2"/>
      <c r="AI1710" s="2"/>
      <c r="AM1710" s="2"/>
      <c r="AQ1710" s="2"/>
    </row>
    <row r="1711" spans="7:43" x14ac:dyDescent="0.3">
      <c r="G1711" s="2"/>
      <c r="K1711" s="2"/>
      <c r="O1711" s="2"/>
      <c r="S1711" s="2"/>
      <c r="W1711" s="2"/>
      <c r="AA1711" s="2"/>
      <c r="AE1711" s="2"/>
      <c r="AI1711" s="2"/>
      <c r="AM1711" s="2"/>
      <c r="AQ1711" s="2"/>
    </row>
    <row r="1712" spans="7:43" x14ac:dyDescent="0.3">
      <c r="G1712" s="2"/>
      <c r="K1712" s="2"/>
      <c r="O1712" s="2"/>
      <c r="S1712" s="2"/>
      <c r="W1712" s="2"/>
      <c r="AA1712" s="2"/>
      <c r="AE1712" s="2"/>
      <c r="AI1712" s="2"/>
      <c r="AM1712" s="2"/>
      <c r="AQ1712" s="2"/>
    </row>
    <row r="1713" spans="7:43" x14ac:dyDescent="0.3">
      <c r="G1713" s="2"/>
      <c r="K1713" s="2"/>
      <c r="O1713" s="2"/>
      <c r="S1713" s="2"/>
      <c r="W1713" s="2"/>
      <c r="AA1713" s="2"/>
      <c r="AE1713" s="2"/>
      <c r="AI1713" s="2"/>
      <c r="AM1713" s="2"/>
      <c r="AQ1713" s="2"/>
    </row>
    <row r="1714" spans="7:43" x14ac:dyDescent="0.3">
      <c r="G1714" s="2"/>
      <c r="K1714" s="2"/>
      <c r="O1714" s="2"/>
      <c r="S1714" s="2"/>
      <c r="W1714" s="2"/>
      <c r="AA1714" s="2"/>
      <c r="AE1714" s="2"/>
      <c r="AI1714" s="2"/>
      <c r="AM1714" s="2"/>
      <c r="AQ1714" s="2"/>
    </row>
    <row r="1715" spans="7:43" x14ac:dyDescent="0.3">
      <c r="G1715" s="2"/>
      <c r="K1715" s="2"/>
      <c r="O1715" s="2"/>
      <c r="S1715" s="2"/>
      <c r="W1715" s="2"/>
      <c r="AA1715" s="2"/>
      <c r="AE1715" s="2"/>
      <c r="AI1715" s="2"/>
      <c r="AM1715" s="2"/>
      <c r="AQ1715" s="2"/>
    </row>
    <row r="1716" spans="7:43" x14ac:dyDescent="0.3">
      <c r="G1716" s="2"/>
      <c r="K1716" s="2"/>
      <c r="O1716" s="2"/>
      <c r="S1716" s="2"/>
      <c r="W1716" s="2"/>
      <c r="AA1716" s="2"/>
      <c r="AE1716" s="2"/>
      <c r="AI1716" s="2"/>
      <c r="AM1716" s="2"/>
      <c r="AQ1716" s="2"/>
    </row>
    <row r="1717" spans="7:43" x14ac:dyDescent="0.3">
      <c r="G1717" s="2"/>
      <c r="K1717" s="2"/>
      <c r="O1717" s="2"/>
      <c r="S1717" s="2"/>
      <c r="W1717" s="2"/>
      <c r="AA1717" s="2"/>
      <c r="AE1717" s="2"/>
      <c r="AI1717" s="2"/>
      <c r="AM1717" s="2"/>
      <c r="AQ1717" s="2"/>
    </row>
    <row r="1718" spans="7:43" x14ac:dyDescent="0.3">
      <c r="G1718" s="2"/>
      <c r="K1718" s="2"/>
      <c r="O1718" s="2"/>
      <c r="S1718" s="2"/>
      <c r="W1718" s="2"/>
      <c r="AA1718" s="2"/>
      <c r="AE1718" s="2"/>
      <c r="AI1718" s="2"/>
      <c r="AM1718" s="2"/>
      <c r="AQ1718" s="2"/>
    </row>
    <row r="1719" spans="7:43" x14ac:dyDescent="0.3">
      <c r="G1719" s="2"/>
      <c r="K1719" s="2"/>
      <c r="O1719" s="2"/>
      <c r="S1719" s="2"/>
      <c r="W1719" s="2"/>
      <c r="AA1719" s="2"/>
      <c r="AE1719" s="2"/>
      <c r="AI1719" s="2"/>
      <c r="AM1719" s="2"/>
      <c r="AQ1719" s="2"/>
    </row>
    <row r="1720" spans="7:43" x14ac:dyDescent="0.3">
      <c r="G1720" s="2"/>
      <c r="K1720" s="2"/>
      <c r="O1720" s="2"/>
      <c r="S1720" s="2"/>
      <c r="W1720" s="2"/>
      <c r="AA1720" s="2"/>
      <c r="AE1720" s="2"/>
      <c r="AI1720" s="2"/>
      <c r="AM1720" s="2"/>
      <c r="AQ1720" s="2"/>
    </row>
    <row r="1721" spans="7:43" x14ac:dyDescent="0.3">
      <c r="G1721" s="2"/>
      <c r="K1721" s="2"/>
      <c r="O1721" s="2"/>
      <c r="S1721" s="2"/>
      <c r="W1721" s="2"/>
      <c r="AA1721" s="2"/>
      <c r="AE1721" s="2"/>
      <c r="AI1721" s="2"/>
      <c r="AM1721" s="2"/>
      <c r="AQ1721" s="2"/>
    </row>
    <row r="1722" spans="7:43" x14ac:dyDescent="0.3">
      <c r="G1722" s="2"/>
      <c r="K1722" s="2"/>
      <c r="O1722" s="2"/>
      <c r="S1722" s="2"/>
      <c r="W1722" s="2"/>
      <c r="AA1722" s="2"/>
      <c r="AE1722" s="2"/>
      <c r="AI1722" s="2"/>
      <c r="AM1722" s="2"/>
      <c r="AQ1722" s="2"/>
    </row>
    <row r="1723" spans="7:43" x14ac:dyDescent="0.3">
      <c r="G1723" s="2"/>
      <c r="K1723" s="2"/>
      <c r="O1723" s="2"/>
      <c r="S1723" s="2"/>
      <c r="W1723" s="2"/>
      <c r="AA1723" s="2"/>
      <c r="AE1723" s="2"/>
      <c r="AI1723" s="2"/>
      <c r="AM1723" s="2"/>
      <c r="AQ1723" s="2"/>
    </row>
    <row r="1724" spans="7:43" x14ac:dyDescent="0.3">
      <c r="G1724" s="2"/>
      <c r="K1724" s="2"/>
      <c r="O1724" s="2"/>
      <c r="S1724" s="2"/>
      <c r="W1724" s="2"/>
      <c r="AA1724" s="2"/>
      <c r="AE1724" s="2"/>
      <c r="AI1724" s="2"/>
      <c r="AM1724" s="2"/>
      <c r="AQ1724" s="2"/>
    </row>
    <row r="1725" spans="7:43" x14ac:dyDescent="0.3">
      <c r="G1725" s="2"/>
      <c r="K1725" s="2"/>
      <c r="O1725" s="2"/>
      <c r="S1725" s="2"/>
      <c r="W1725" s="2"/>
      <c r="AA1725" s="2"/>
      <c r="AE1725" s="2"/>
      <c r="AI1725" s="2"/>
      <c r="AM1725" s="2"/>
      <c r="AQ1725" s="2"/>
    </row>
    <row r="1726" spans="7:43" x14ac:dyDescent="0.3">
      <c r="G1726" s="2"/>
      <c r="K1726" s="2"/>
      <c r="O1726" s="2"/>
      <c r="S1726" s="2"/>
      <c r="W1726" s="2"/>
      <c r="AA1726" s="2"/>
      <c r="AE1726" s="2"/>
      <c r="AI1726" s="2"/>
      <c r="AM1726" s="2"/>
      <c r="AQ1726" s="2"/>
    </row>
    <row r="1727" spans="7:43" x14ac:dyDescent="0.3">
      <c r="G1727" s="2"/>
      <c r="K1727" s="2"/>
      <c r="O1727" s="2"/>
      <c r="S1727" s="2"/>
      <c r="W1727" s="2"/>
      <c r="AA1727" s="2"/>
      <c r="AE1727" s="2"/>
      <c r="AI1727" s="2"/>
      <c r="AM1727" s="2"/>
      <c r="AQ1727" s="2"/>
    </row>
    <row r="1728" spans="7:43" x14ac:dyDescent="0.3">
      <c r="G1728" s="2"/>
      <c r="K1728" s="2"/>
      <c r="O1728" s="2"/>
      <c r="S1728" s="2"/>
      <c r="W1728" s="2"/>
      <c r="AA1728" s="2"/>
      <c r="AE1728" s="2"/>
      <c r="AI1728" s="2"/>
      <c r="AM1728" s="2"/>
      <c r="AQ1728" s="2"/>
    </row>
    <row r="1729" spans="7:43" x14ac:dyDescent="0.3">
      <c r="G1729" s="2"/>
      <c r="K1729" s="2"/>
      <c r="O1729" s="2"/>
      <c r="S1729" s="2"/>
      <c r="W1729" s="2"/>
      <c r="AA1729" s="2"/>
      <c r="AE1729" s="2"/>
      <c r="AI1729" s="2"/>
      <c r="AM1729" s="2"/>
      <c r="AQ1729" s="2"/>
    </row>
    <row r="1730" spans="7:43" x14ac:dyDescent="0.3">
      <c r="G1730" s="2"/>
      <c r="K1730" s="2"/>
      <c r="O1730" s="2"/>
      <c r="S1730" s="2"/>
      <c r="W1730" s="2"/>
      <c r="AA1730" s="2"/>
      <c r="AE1730" s="2"/>
      <c r="AI1730" s="2"/>
      <c r="AM1730" s="2"/>
      <c r="AQ1730" s="2"/>
    </row>
    <row r="1731" spans="7:43" x14ac:dyDescent="0.3">
      <c r="G1731" s="2"/>
      <c r="K1731" s="2"/>
      <c r="O1731" s="2"/>
      <c r="S1731" s="2"/>
      <c r="W1731" s="2"/>
      <c r="AA1731" s="2"/>
      <c r="AE1731" s="2"/>
      <c r="AI1731" s="2"/>
      <c r="AM1731" s="2"/>
      <c r="AQ1731" s="2"/>
    </row>
    <row r="1732" spans="7:43" x14ac:dyDescent="0.3">
      <c r="G1732" s="2"/>
      <c r="K1732" s="2"/>
      <c r="O1732" s="2"/>
      <c r="S1732" s="2"/>
      <c r="W1732" s="2"/>
      <c r="AA1732" s="2"/>
      <c r="AE1732" s="2"/>
      <c r="AI1732" s="2"/>
      <c r="AM1732" s="2"/>
      <c r="AQ1732" s="2"/>
    </row>
    <row r="1733" spans="7:43" x14ac:dyDescent="0.3">
      <c r="G1733" s="2"/>
      <c r="K1733" s="2"/>
      <c r="O1733" s="2"/>
      <c r="S1733" s="2"/>
      <c r="W1733" s="2"/>
      <c r="AA1733" s="2"/>
      <c r="AE1733" s="2"/>
      <c r="AI1733" s="2"/>
      <c r="AM1733" s="2"/>
      <c r="AQ1733" s="2"/>
    </row>
    <row r="1734" spans="7:43" x14ac:dyDescent="0.3">
      <c r="G1734" s="2"/>
      <c r="K1734" s="2"/>
      <c r="O1734" s="2"/>
      <c r="S1734" s="2"/>
      <c r="W1734" s="2"/>
      <c r="AA1734" s="2"/>
      <c r="AE1734" s="2"/>
      <c r="AI1734" s="2"/>
      <c r="AM1734" s="2"/>
      <c r="AQ1734" s="2"/>
    </row>
    <row r="1735" spans="7:43" x14ac:dyDescent="0.3">
      <c r="G1735" s="2"/>
      <c r="K1735" s="2"/>
      <c r="O1735" s="2"/>
      <c r="S1735" s="2"/>
      <c r="W1735" s="2"/>
      <c r="AA1735" s="2"/>
      <c r="AE1735" s="2"/>
      <c r="AI1735" s="2"/>
      <c r="AM1735" s="2"/>
      <c r="AQ1735" s="2"/>
    </row>
    <row r="1736" spans="7:43" x14ac:dyDescent="0.3">
      <c r="G1736" s="2"/>
      <c r="K1736" s="2"/>
      <c r="O1736" s="2"/>
      <c r="S1736" s="2"/>
      <c r="W1736" s="2"/>
      <c r="AA1736" s="2"/>
      <c r="AE1736" s="2"/>
      <c r="AI1736" s="2"/>
      <c r="AM1736" s="2"/>
      <c r="AQ1736" s="2"/>
    </row>
    <row r="1737" spans="7:43" x14ac:dyDescent="0.3">
      <c r="G1737" s="2"/>
      <c r="K1737" s="2"/>
      <c r="O1737" s="2"/>
      <c r="S1737" s="2"/>
      <c r="W1737" s="2"/>
      <c r="AA1737" s="2"/>
      <c r="AE1737" s="2"/>
      <c r="AI1737" s="2"/>
      <c r="AM1737" s="2"/>
      <c r="AQ1737" s="2"/>
    </row>
    <row r="1738" spans="7:43" x14ac:dyDescent="0.3">
      <c r="G1738" s="2"/>
      <c r="K1738" s="2"/>
      <c r="O1738" s="2"/>
      <c r="S1738" s="2"/>
      <c r="W1738" s="2"/>
      <c r="AA1738" s="2"/>
      <c r="AE1738" s="2"/>
      <c r="AI1738" s="2"/>
      <c r="AM1738" s="2"/>
      <c r="AQ1738" s="2"/>
    </row>
    <row r="1739" spans="7:43" x14ac:dyDescent="0.3">
      <c r="G1739" s="2"/>
      <c r="K1739" s="2"/>
      <c r="O1739" s="2"/>
      <c r="S1739" s="2"/>
      <c r="W1739" s="2"/>
      <c r="AA1739" s="2"/>
      <c r="AE1739" s="2"/>
      <c r="AI1739" s="2"/>
      <c r="AM1739" s="2"/>
      <c r="AQ1739" s="2"/>
    </row>
    <row r="1740" spans="7:43" x14ac:dyDescent="0.3">
      <c r="G1740" s="2"/>
      <c r="K1740" s="2"/>
      <c r="O1740" s="2"/>
      <c r="S1740" s="2"/>
      <c r="W1740" s="2"/>
      <c r="AA1740" s="2"/>
      <c r="AE1740" s="2"/>
      <c r="AI1740" s="2"/>
      <c r="AM1740" s="2"/>
      <c r="AQ1740" s="2"/>
    </row>
    <row r="1741" spans="7:43" x14ac:dyDescent="0.3">
      <c r="G1741" s="2"/>
      <c r="K1741" s="2"/>
      <c r="O1741" s="2"/>
      <c r="S1741" s="2"/>
      <c r="W1741" s="2"/>
      <c r="AA1741" s="2"/>
      <c r="AE1741" s="2"/>
      <c r="AI1741" s="2"/>
      <c r="AM1741" s="2"/>
      <c r="AQ1741" s="2"/>
    </row>
    <row r="1742" spans="7:43" x14ac:dyDescent="0.3">
      <c r="G1742" s="2"/>
      <c r="K1742" s="2"/>
      <c r="O1742" s="2"/>
      <c r="S1742" s="2"/>
      <c r="W1742" s="2"/>
      <c r="AA1742" s="2"/>
      <c r="AE1742" s="2"/>
      <c r="AI1742" s="2"/>
      <c r="AM1742" s="2"/>
      <c r="AQ1742" s="2"/>
    </row>
    <row r="1743" spans="7:43" x14ac:dyDescent="0.3">
      <c r="G1743" s="2"/>
      <c r="K1743" s="2"/>
      <c r="O1743" s="2"/>
      <c r="S1743" s="2"/>
      <c r="W1743" s="2"/>
      <c r="AA1743" s="2"/>
      <c r="AE1743" s="2"/>
      <c r="AI1743" s="2"/>
      <c r="AM1743" s="2"/>
      <c r="AQ1743" s="2"/>
    </row>
    <row r="1744" spans="7:43" x14ac:dyDescent="0.3">
      <c r="G1744" s="2"/>
      <c r="K1744" s="2"/>
      <c r="O1744" s="2"/>
      <c r="S1744" s="2"/>
      <c r="W1744" s="2"/>
      <c r="AA1744" s="2"/>
      <c r="AE1744" s="2"/>
      <c r="AI1744" s="2"/>
      <c r="AM1744" s="2"/>
      <c r="AQ1744" s="2"/>
    </row>
    <row r="1745" spans="7:43" x14ac:dyDescent="0.3">
      <c r="G1745" s="2"/>
      <c r="K1745" s="2"/>
      <c r="O1745" s="2"/>
      <c r="S1745" s="2"/>
      <c r="W1745" s="2"/>
      <c r="AA1745" s="2"/>
      <c r="AE1745" s="2"/>
      <c r="AI1745" s="2"/>
      <c r="AM1745" s="2"/>
      <c r="AQ1745" s="2"/>
    </row>
    <row r="1746" spans="7:43" x14ac:dyDescent="0.3">
      <c r="G1746" s="2"/>
      <c r="K1746" s="2"/>
      <c r="O1746" s="2"/>
      <c r="S1746" s="2"/>
      <c r="W1746" s="2"/>
      <c r="AA1746" s="2"/>
      <c r="AE1746" s="2"/>
      <c r="AI1746" s="2"/>
      <c r="AM1746" s="2"/>
      <c r="AQ1746" s="2"/>
    </row>
    <row r="1747" spans="7:43" x14ac:dyDescent="0.3">
      <c r="G1747" s="2"/>
      <c r="K1747" s="2"/>
      <c r="O1747" s="2"/>
      <c r="S1747" s="2"/>
      <c r="W1747" s="2"/>
      <c r="AA1747" s="2"/>
      <c r="AE1747" s="2"/>
      <c r="AI1747" s="2"/>
      <c r="AM1747" s="2"/>
      <c r="AQ1747" s="2"/>
    </row>
    <row r="1748" spans="7:43" x14ac:dyDescent="0.3">
      <c r="G1748" s="2"/>
      <c r="K1748" s="2"/>
      <c r="O1748" s="2"/>
      <c r="S1748" s="2"/>
      <c r="W1748" s="2"/>
      <c r="AA1748" s="2"/>
      <c r="AE1748" s="2"/>
      <c r="AI1748" s="2"/>
      <c r="AM1748" s="2"/>
      <c r="AQ1748" s="2"/>
    </row>
    <row r="1749" spans="7:43" x14ac:dyDescent="0.3">
      <c r="G1749" s="2"/>
      <c r="K1749" s="2"/>
      <c r="O1749" s="2"/>
      <c r="S1749" s="2"/>
      <c r="W1749" s="2"/>
      <c r="AA1749" s="2"/>
      <c r="AE1749" s="2"/>
      <c r="AI1749" s="2"/>
      <c r="AM1749" s="2"/>
      <c r="AQ1749" s="2"/>
    </row>
    <row r="1750" spans="7:43" x14ac:dyDescent="0.3">
      <c r="G1750" s="2"/>
      <c r="K1750" s="2"/>
      <c r="O1750" s="2"/>
      <c r="S1750" s="2"/>
      <c r="W1750" s="2"/>
      <c r="AA1750" s="2"/>
      <c r="AE1750" s="2"/>
      <c r="AI1750" s="2"/>
      <c r="AM1750" s="2"/>
      <c r="AQ1750" s="2"/>
    </row>
    <row r="1751" spans="7:43" x14ac:dyDescent="0.3">
      <c r="G1751" s="2"/>
      <c r="K1751" s="2"/>
      <c r="O1751" s="2"/>
      <c r="S1751" s="2"/>
      <c r="W1751" s="2"/>
      <c r="AA1751" s="2"/>
      <c r="AE1751" s="2"/>
      <c r="AI1751" s="2"/>
      <c r="AM1751" s="2"/>
      <c r="AQ1751" s="2"/>
    </row>
    <row r="1752" spans="7:43" x14ac:dyDescent="0.3">
      <c r="G1752" s="2"/>
      <c r="K1752" s="2"/>
      <c r="O1752" s="2"/>
      <c r="S1752" s="2"/>
      <c r="W1752" s="2"/>
      <c r="AA1752" s="2"/>
      <c r="AE1752" s="2"/>
      <c r="AI1752" s="2"/>
      <c r="AM1752" s="2"/>
      <c r="AQ1752" s="2"/>
    </row>
    <row r="1753" spans="7:43" x14ac:dyDescent="0.3">
      <c r="G1753" s="2"/>
      <c r="K1753" s="2"/>
      <c r="O1753" s="2"/>
      <c r="S1753" s="2"/>
      <c r="W1753" s="2"/>
      <c r="AA1753" s="2"/>
      <c r="AE1753" s="2"/>
      <c r="AI1753" s="2"/>
      <c r="AM1753" s="2"/>
      <c r="AQ1753" s="2"/>
    </row>
    <row r="1754" spans="7:43" x14ac:dyDescent="0.3">
      <c r="G1754" s="2"/>
      <c r="K1754" s="2"/>
      <c r="O1754" s="2"/>
      <c r="S1754" s="2"/>
      <c r="W1754" s="2"/>
      <c r="AA1754" s="2"/>
      <c r="AE1754" s="2"/>
      <c r="AI1754" s="2"/>
      <c r="AM1754" s="2"/>
      <c r="AQ1754" s="2"/>
    </row>
    <row r="1755" spans="7:43" x14ac:dyDescent="0.3">
      <c r="G1755" s="2"/>
      <c r="K1755" s="2"/>
      <c r="O1755" s="2"/>
      <c r="S1755" s="2"/>
      <c r="W1755" s="2"/>
      <c r="AA1755" s="2"/>
      <c r="AE1755" s="2"/>
      <c r="AI1755" s="2"/>
      <c r="AM1755" s="2"/>
      <c r="AQ1755" s="2"/>
    </row>
    <row r="1756" spans="7:43" x14ac:dyDescent="0.3">
      <c r="G1756" s="2"/>
      <c r="K1756" s="2"/>
      <c r="O1756" s="2"/>
      <c r="S1756" s="2"/>
      <c r="W1756" s="2"/>
      <c r="AA1756" s="2"/>
      <c r="AE1756" s="2"/>
      <c r="AI1756" s="2"/>
      <c r="AM1756" s="2"/>
      <c r="AQ1756" s="2"/>
    </row>
    <row r="1757" spans="7:43" x14ac:dyDescent="0.3">
      <c r="G1757" s="2"/>
      <c r="K1757" s="2"/>
      <c r="O1757" s="2"/>
      <c r="S1757" s="2"/>
      <c r="W1757" s="2"/>
      <c r="AA1757" s="2"/>
      <c r="AE1757" s="2"/>
      <c r="AI1757" s="2"/>
      <c r="AM1757" s="2"/>
      <c r="AQ1757" s="2"/>
    </row>
    <row r="1758" spans="7:43" x14ac:dyDescent="0.3">
      <c r="G1758" s="2"/>
      <c r="K1758" s="2"/>
      <c r="O1758" s="2"/>
      <c r="S1758" s="2"/>
      <c r="W1758" s="2"/>
      <c r="AA1758" s="2"/>
      <c r="AE1758" s="2"/>
      <c r="AI1758" s="2"/>
      <c r="AM1758" s="2"/>
      <c r="AQ1758" s="2"/>
    </row>
    <row r="1759" spans="7:43" x14ac:dyDescent="0.3">
      <c r="G1759" s="2"/>
      <c r="K1759" s="2"/>
      <c r="O1759" s="2"/>
      <c r="S1759" s="2"/>
      <c r="W1759" s="2"/>
      <c r="AA1759" s="2"/>
      <c r="AE1759" s="2"/>
      <c r="AI1759" s="2"/>
      <c r="AM1759" s="2"/>
      <c r="AQ1759" s="2"/>
    </row>
    <row r="1760" spans="7:43" x14ac:dyDescent="0.3">
      <c r="G1760" s="2"/>
      <c r="K1760" s="2"/>
      <c r="O1760" s="2"/>
      <c r="S1760" s="2"/>
      <c r="W1760" s="2"/>
      <c r="AA1760" s="2"/>
      <c r="AE1760" s="2"/>
      <c r="AI1760" s="2"/>
      <c r="AM1760" s="2"/>
      <c r="AQ1760" s="2"/>
    </row>
    <row r="1761" spans="7:43" x14ac:dyDescent="0.3">
      <c r="G1761" s="2"/>
      <c r="K1761" s="2"/>
      <c r="O1761" s="2"/>
      <c r="S1761" s="2"/>
      <c r="W1761" s="2"/>
      <c r="AA1761" s="2"/>
      <c r="AE1761" s="2"/>
      <c r="AI1761" s="2"/>
      <c r="AM1761" s="2"/>
      <c r="AQ1761" s="2"/>
    </row>
    <row r="1762" spans="7:43" x14ac:dyDescent="0.3">
      <c r="G1762" s="2"/>
      <c r="K1762" s="2"/>
      <c r="O1762" s="2"/>
      <c r="S1762" s="2"/>
      <c r="W1762" s="2"/>
      <c r="AA1762" s="2"/>
      <c r="AE1762" s="2"/>
      <c r="AI1762" s="2"/>
      <c r="AM1762" s="2"/>
      <c r="AQ1762" s="2"/>
    </row>
    <row r="1763" spans="7:43" x14ac:dyDescent="0.3">
      <c r="G1763" s="2"/>
      <c r="K1763" s="2"/>
      <c r="O1763" s="2"/>
      <c r="S1763" s="2"/>
      <c r="W1763" s="2"/>
      <c r="AA1763" s="2"/>
      <c r="AE1763" s="2"/>
      <c r="AI1763" s="2"/>
      <c r="AM1763" s="2"/>
      <c r="AQ1763" s="2"/>
    </row>
    <row r="1764" spans="7:43" x14ac:dyDescent="0.3">
      <c r="G1764" s="2"/>
      <c r="K1764" s="2"/>
      <c r="O1764" s="2"/>
      <c r="S1764" s="2"/>
      <c r="W1764" s="2"/>
      <c r="AA1764" s="2"/>
      <c r="AE1764" s="2"/>
      <c r="AI1764" s="2"/>
      <c r="AM1764" s="2"/>
      <c r="AQ1764" s="2"/>
    </row>
    <row r="1765" spans="7:43" x14ac:dyDescent="0.3">
      <c r="G1765" s="2"/>
      <c r="K1765" s="2"/>
      <c r="O1765" s="2"/>
      <c r="S1765" s="2"/>
      <c r="W1765" s="2"/>
      <c r="AA1765" s="2"/>
      <c r="AE1765" s="2"/>
      <c r="AI1765" s="2"/>
      <c r="AM1765" s="2"/>
      <c r="AQ1765" s="2"/>
    </row>
    <row r="1766" spans="7:43" x14ac:dyDescent="0.3">
      <c r="G1766" s="2"/>
      <c r="K1766" s="2"/>
      <c r="O1766" s="2"/>
      <c r="S1766" s="2"/>
      <c r="W1766" s="2"/>
      <c r="AA1766" s="2"/>
      <c r="AE1766" s="2"/>
      <c r="AI1766" s="2"/>
      <c r="AM1766" s="2"/>
      <c r="AQ1766" s="2"/>
    </row>
    <row r="1767" spans="7:43" x14ac:dyDescent="0.3">
      <c r="G1767" s="2"/>
      <c r="K1767" s="2"/>
      <c r="O1767" s="2"/>
      <c r="S1767" s="2"/>
      <c r="W1767" s="2"/>
      <c r="AA1767" s="2"/>
      <c r="AE1767" s="2"/>
      <c r="AI1767" s="2"/>
      <c r="AM1767" s="2"/>
      <c r="AQ1767" s="2"/>
    </row>
    <row r="1768" spans="7:43" x14ac:dyDescent="0.3">
      <c r="G1768" s="2"/>
      <c r="K1768" s="2"/>
      <c r="O1768" s="2"/>
      <c r="S1768" s="2"/>
      <c r="W1768" s="2"/>
      <c r="AA1768" s="2"/>
      <c r="AE1768" s="2"/>
      <c r="AI1768" s="2"/>
      <c r="AM1768" s="2"/>
      <c r="AQ1768" s="2"/>
    </row>
    <row r="1769" spans="7:43" x14ac:dyDescent="0.3">
      <c r="G1769" s="2"/>
      <c r="K1769" s="2"/>
      <c r="O1769" s="2"/>
      <c r="S1769" s="2"/>
      <c r="W1769" s="2"/>
      <c r="AA1769" s="2"/>
      <c r="AE1769" s="2"/>
      <c r="AI1769" s="2"/>
      <c r="AM1769" s="2"/>
      <c r="AQ1769" s="2"/>
    </row>
    <row r="1770" spans="7:43" x14ac:dyDescent="0.3">
      <c r="G1770" s="2"/>
      <c r="K1770" s="2"/>
      <c r="O1770" s="2"/>
      <c r="S1770" s="2"/>
      <c r="W1770" s="2"/>
      <c r="AA1770" s="2"/>
      <c r="AE1770" s="2"/>
      <c r="AI1770" s="2"/>
      <c r="AM1770" s="2"/>
      <c r="AQ1770" s="2"/>
    </row>
    <row r="1771" spans="7:43" x14ac:dyDescent="0.3">
      <c r="G1771" s="2"/>
      <c r="K1771" s="2"/>
      <c r="O1771" s="2"/>
      <c r="S1771" s="2"/>
      <c r="W1771" s="2"/>
      <c r="AA1771" s="2"/>
      <c r="AE1771" s="2"/>
      <c r="AI1771" s="2"/>
      <c r="AM1771" s="2"/>
      <c r="AQ1771" s="2"/>
    </row>
    <row r="1772" spans="7:43" x14ac:dyDescent="0.3">
      <c r="G1772" s="2"/>
      <c r="K1772" s="2"/>
      <c r="O1772" s="2"/>
      <c r="S1772" s="2"/>
      <c r="W1772" s="2"/>
      <c r="AA1772" s="2"/>
      <c r="AE1772" s="2"/>
      <c r="AI1772" s="2"/>
      <c r="AM1772" s="2"/>
      <c r="AQ1772" s="2"/>
    </row>
    <row r="1773" spans="7:43" x14ac:dyDescent="0.3">
      <c r="G1773" s="2"/>
      <c r="K1773" s="2"/>
      <c r="O1773" s="2"/>
      <c r="S1773" s="2"/>
      <c r="W1773" s="2"/>
      <c r="AA1773" s="2"/>
      <c r="AE1773" s="2"/>
      <c r="AI1773" s="2"/>
      <c r="AM1773" s="2"/>
      <c r="AQ1773" s="2"/>
    </row>
    <row r="1774" spans="7:43" x14ac:dyDescent="0.3">
      <c r="G1774" s="2"/>
      <c r="K1774" s="2"/>
      <c r="O1774" s="2"/>
      <c r="S1774" s="2"/>
      <c r="W1774" s="2"/>
      <c r="AA1774" s="2"/>
      <c r="AE1774" s="2"/>
      <c r="AI1774" s="2"/>
      <c r="AM1774" s="2"/>
      <c r="AQ1774" s="2"/>
    </row>
    <row r="1775" spans="7:43" x14ac:dyDescent="0.3">
      <c r="G1775" s="2"/>
      <c r="K1775" s="2"/>
      <c r="O1775" s="2"/>
      <c r="S1775" s="2"/>
      <c r="W1775" s="2"/>
      <c r="AA1775" s="2"/>
      <c r="AE1775" s="2"/>
      <c r="AI1775" s="2"/>
      <c r="AM1775" s="2"/>
      <c r="AQ1775" s="2"/>
    </row>
    <row r="1776" spans="7:43" x14ac:dyDescent="0.3">
      <c r="G1776" s="2"/>
      <c r="K1776" s="2"/>
      <c r="O1776" s="2"/>
      <c r="S1776" s="2"/>
      <c r="W1776" s="2"/>
      <c r="AA1776" s="2"/>
      <c r="AE1776" s="2"/>
      <c r="AI1776" s="2"/>
      <c r="AM1776" s="2"/>
      <c r="AQ1776" s="2"/>
    </row>
    <row r="1777" spans="7:43" x14ac:dyDescent="0.3">
      <c r="G1777" s="2"/>
      <c r="K1777" s="2"/>
      <c r="O1777" s="2"/>
      <c r="S1777" s="2"/>
      <c r="W1777" s="2"/>
      <c r="AA1777" s="2"/>
      <c r="AE1777" s="2"/>
      <c r="AI1777" s="2"/>
      <c r="AM1777" s="2"/>
      <c r="AQ1777" s="2"/>
    </row>
    <row r="1778" spans="7:43" x14ac:dyDescent="0.3">
      <c r="G1778" s="2"/>
      <c r="K1778" s="2"/>
      <c r="O1778" s="2"/>
      <c r="S1778" s="2"/>
      <c r="W1778" s="2"/>
      <c r="AA1778" s="2"/>
      <c r="AE1778" s="2"/>
      <c r="AI1778" s="2"/>
      <c r="AM1778" s="2"/>
      <c r="AQ1778" s="2"/>
    </row>
    <row r="1779" spans="7:43" x14ac:dyDescent="0.3">
      <c r="G1779" s="2"/>
      <c r="K1779" s="2"/>
      <c r="O1779" s="2"/>
      <c r="S1779" s="2"/>
      <c r="W1779" s="2"/>
      <c r="AA1779" s="2"/>
      <c r="AE1779" s="2"/>
      <c r="AI1779" s="2"/>
      <c r="AM1779" s="2"/>
      <c r="AQ1779" s="2"/>
    </row>
    <row r="1780" spans="7:43" x14ac:dyDescent="0.3">
      <c r="G1780" s="2"/>
      <c r="K1780" s="2"/>
      <c r="O1780" s="2"/>
      <c r="S1780" s="2"/>
      <c r="W1780" s="2"/>
      <c r="AA1780" s="2"/>
      <c r="AE1780" s="2"/>
      <c r="AI1780" s="2"/>
      <c r="AM1780" s="2"/>
      <c r="AQ1780" s="2"/>
    </row>
    <row r="1781" spans="7:43" x14ac:dyDescent="0.3">
      <c r="G1781" s="2"/>
      <c r="K1781" s="2"/>
      <c r="O1781" s="2"/>
      <c r="S1781" s="2"/>
      <c r="W1781" s="2"/>
      <c r="AA1781" s="2"/>
      <c r="AE1781" s="2"/>
      <c r="AI1781" s="2"/>
      <c r="AM1781" s="2"/>
      <c r="AQ1781" s="2"/>
    </row>
    <row r="1782" spans="7:43" x14ac:dyDescent="0.3">
      <c r="G1782" s="2"/>
      <c r="K1782" s="2"/>
      <c r="O1782" s="2"/>
      <c r="S1782" s="2"/>
      <c r="W1782" s="2"/>
      <c r="AA1782" s="2"/>
      <c r="AE1782" s="2"/>
      <c r="AI1782" s="2"/>
      <c r="AM1782" s="2"/>
      <c r="AQ1782" s="2"/>
    </row>
    <row r="1783" spans="7:43" x14ac:dyDescent="0.3">
      <c r="G1783" s="2"/>
      <c r="K1783" s="2"/>
      <c r="O1783" s="2"/>
      <c r="S1783" s="2"/>
      <c r="W1783" s="2"/>
      <c r="AA1783" s="2"/>
      <c r="AE1783" s="2"/>
      <c r="AI1783" s="2"/>
      <c r="AM1783" s="2"/>
      <c r="AQ1783" s="2"/>
    </row>
    <row r="1784" spans="7:43" x14ac:dyDescent="0.3">
      <c r="G1784" s="2"/>
      <c r="K1784" s="2"/>
      <c r="O1784" s="2"/>
      <c r="S1784" s="2"/>
      <c r="W1784" s="2"/>
      <c r="AA1784" s="2"/>
      <c r="AE1784" s="2"/>
      <c r="AI1784" s="2"/>
      <c r="AM1784" s="2"/>
      <c r="AQ1784" s="2"/>
    </row>
    <row r="1785" spans="7:43" x14ac:dyDescent="0.3">
      <c r="G1785" s="2"/>
      <c r="K1785" s="2"/>
      <c r="O1785" s="2"/>
      <c r="S1785" s="2"/>
      <c r="W1785" s="2"/>
      <c r="AA1785" s="2"/>
      <c r="AE1785" s="2"/>
      <c r="AI1785" s="2"/>
      <c r="AM1785" s="2"/>
      <c r="AQ1785" s="2"/>
    </row>
    <row r="1786" spans="7:43" x14ac:dyDescent="0.3">
      <c r="G1786" s="2"/>
      <c r="K1786" s="2"/>
      <c r="O1786" s="2"/>
      <c r="S1786" s="2"/>
      <c r="W1786" s="2"/>
      <c r="AA1786" s="2"/>
      <c r="AE1786" s="2"/>
      <c r="AI1786" s="2"/>
      <c r="AM1786" s="2"/>
      <c r="AQ1786" s="2"/>
    </row>
    <row r="1787" spans="7:43" x14ac:dyDescent="0.3">
      <c r="G1787" s="2"/>
      <c r="K1787" s="2"/>
      <c r="O1787" s="2"/>
      <c r="S1787" s="2"/>
      <c r="W1787" s="2"/>
      <c r="AA1787" s="2"/>
      <c r="AE1787" s="2"/>
      <c r="AI1787" s="2"/>
      <c r="AM1787" s="2"/>
      <c r="AQ1787" s="2"/>
    </row>
    <row r="1788" spans="7:43" x14ac:dyDescent="0.3">
      <c r="G1788" s="2"/>
      <c r="K1788" s="2"/>
      <c r="O1788" s="2"/>
      <c r="S1788" s="2"/>
      <c r="W1788" s="2"/>
      <c r="AA1788" s="2"/>
      <c r="AE1788" s="2"/>
      <c r="AI1788" s="2"/>
      <c r="AM1788" s="2"/>
      <c r="AQ1788" s="2"/>
    </row>
    <row r="1789" spans="7:43" x14ac:dyDescent="0.3">
      <c r="G1789" s="2"/>
      <c r="K1789" s="2"/>
      <c r="O1789" s="2"/>
      <c r="S1789" s="2"/>
      <c r="W1789" s="2"/>
      <c r="AA1789" s="2"/>
      <c r="AE1789" s="2"/>
      <c r="AI1789" s="2"/>
      <c r="AM1789" s="2"/>
      <c r="AQ1789" s="2"/>
    </row>
    <row r="1790" spans="7:43" x14ac:dyDescent="0.3">
      <c r="G1790" s="2"/>
      <c r="K1790" s="2"/>
      <c r="O1790" s="2"/>
      <c r="S1790" s="2"/>
      <c r="W1790" s="2"/>
      <c r="AA1790" s="2"/>
      <c r="AE1790" s="2"/>
      <c r="AI1790" s="2"/>
      <c r="AM1790" s="2"/>
      <c r="AQ1790" s="2"/>
    </row>
    <row r="1791" spans="7:43" x14ac:dyDescent="0.3">
      <c r="G1791" s="2"/>
      <c r="K1791" s="2"/>
      <c r="O1791" s="2"/>
      <c r="S1791" s="2"/>
      <c r="W1791" s="2"/>
      <c r="AA1791" s="2"/>
      <c r="AE1791" s="2"/>
      <c r="AI1791" s="2"/>
      <c r="AM1791" s="2"/>
      <c r="AQ1791" s="2"/>
    </row>
    <row r="1792" spans="7:43" x14ac:dyDescent="0.3">
      <c r="G1792" s="2"/>
      <c r="K1792" s="2"/>
      <c r="O1792" s="2"/>
      <c r="S1792" s="2"/>
      <c r="W1792" s="2"/>
      <c r="AA1792" s="2"/>
      <c r="AE1792" s="2"/>
      <c r="AI1792" s="2"/>
      <c r="AM1792" s="2"/>
      <c r="AQ1792" s="2"/>
    </row>
    <row r="1793" spans="7:43" x14ac:dyDescent="0.3">
      <c r="G1793" s="2"/>
      <c r="K1793" s="2"/>
      <c r="O1793" s="2"/>
      <c r="S1793" s="2"/>
      <c r="W1793" s="2"/>
      <c r="AA1793" s="2"/>
      <c r="AE1793" s="2"/>
      <c r="AI1793" s="2"/>
      <c r="AM1793" s="2"/>
      <c r="AQ1793" s="2"/>
    </row>
    <row r="1794" spans="7:43" x14ac:dyDescent="0.3">
      <c r="G1794" s="2"/>
      <c r="K1794" s="2"/>
      <c r="O1794" s="2"/>
      <c r="S1794" s="2"/>
      <c r="W1794" s="2"/>
      <c r="AA1794" s="2"/>
      <c r="AE1794" s="2"/>
      <c r="AI1794" s="2"/>
      <c r="AM1794" s="2"/>
      <c r="AQ1794" s="2"/>
    </row>
    <row r="1795" spans="7:43" x14ac:dyDescent="0.3">
      <c r="G1795" s="2"/>
      <c r="K1795" s="2"/>
      <c r="O1795" s="2"/>
      <c r="S1795" s="2"/>
      <c r="W1795" s="2"/>
      <c r="AA1795" s="2"/>
      <c r="AE1795" s="2"/>
      <c r="AI1795" s="2"/>
      <c r="AM1795" s="2"/>
      <c r="AQ1795" s="2"/>
    </row>
    <row r="1796" spans="7:43" x14ac:dyDescent="0.3">
      <c r="G1796" s="2"/>
      <c r="K1796" s="2"/>
      <c r="O1796" s="2"/>
      <c r="S1796" s="2"/>
      <c r="W1796" s="2"/>
      <c r="AA1796" s="2"/>
      <c r="AE1796" s="2"/>
      <c r="AI1796" s="2"/>
      <c r="AM1796" s="2"/>
      <c r="AQ1796" s="2"/>
    </row>
    <row r="1797" spans="7:43" x14ac:dyDescent="0.3">
      <c r="G1797" s="2"/>
      <c r="K1797" s="2"/>
      <c r="O1797" s="2"/>
      <c r="S1797" s="2"/>
      <c r="W1797" s="2"/>
      <c r="AA1797" s="2"/>
      <c r="AE1797" s="2"/>
      <c r="AI1797" s="2"/>
      <c r="AM1797" s="2"/>
      <c r="AQ1797" s="2"/>
    </row>
    <row r="1798" spans="7:43" x14ac:dyDescent="0.3">
      <c r="G1798" s="2"/>
      <c r="K1798" s="2"/>
      <c r="O1798" s="2"/>
      <c r="S1798" s="2"/>
      <c r="W1798" s="2"/>
      <c r="AA1798" s="2"/>
      <c r="AE1798" s="2"/>
      <c r="AI1798" s="2"/>
      <c r="AM1798" s="2"/>
      <c r="AQ1798" s="2"/>
    </row>
    <row r="1799" spans="7:43" x14ac:dyDescent="0.3">
      <c r="G1799" s="2"/>
      <c r="K1799" s="2"/>
      <c r="O1799" s="2"/>
      <c r="S1799" s="2"/>
      <c r="W1799" s="2"/>
      <c r="AA1799" s="2"/>
      <c r="AE1799" s="2"/>
      <c r="AI1799" s="2"/>
      <c r="AM1799" s="2"/>
      <c r="AQ1799" s="2"/>
    </row>
    <row r="1800" spans="7:43" x14ac:dyDescent="0.3">
      <c r="G1800" s="2"/>
      <c r="K1800" s="2"/>
      <c r="O1800" s="2"/>
      <c r="S1800" s="2"/>
      <c r="W1800" s="2"/>
      <c r="AA1800" s="2"/>
      <c r="AE1800" s="2"/>
      <c r="AI1800" s="2"/>
      <c r="AM1800" s="2"/>
      <c r="AQ1800" s="2"/>
    </row>
    <row r="1801" spans="7:43" x14ac:dyDescent="0.3">
      <c r="G1801" s="2"/>
      <c r="K1801" s="2"/>
      <c r="O1801" s="2"/>
      <c r="S1801" s="2"/>
      <c r="W1801" s="2"/>
      <c r="AA1801" s="2"/>
      <c r="AE1801" s="2"/>
      <c r="AI1801" s="2"/>
      <c r="AM1801" s="2"/>
      <c r="AQ1801" s="2"/>
    </row>
    <row r="1802" spans="7:43" x14ac:dyDescent="0.3">
      <c r="G1802" s="2"/>
      <c r="K1802" s="2"/>
      <c r="O1802" s="2"/>
      <c r="S1802" s="2"/>
      <c r="W1802" s="2"/>
      <c r="AA1802" s="2"/>
      <c r="AE1802" s="2"/>
      <c r="AI1802" s="2"/>
      <c r="AM1802" s="2"/>
      <c r="AQ1802" s="2"/>
    </row>
    <row r="1803" spans="7:43" x14ac:dyDescent="0.3">
      <c r="G1803" s="2"/>
      <c r="K1803" s="2"/>
      <c r="O1803" s="2"/>
      <c r="S1803" s="2"/>
      <c r="W1803" s="2"/>
      <c r="AA1803" s="2"/>
      <c r="AE1803" s="2"/>
      <c r="AI1803" s="2"/>
      <c r="AM1803" s="2"/>
      <c r="AQ1803" s="2"/>
    </row>
    <row r="1804" spans="7:43" x14ac:dyDescent="0.3">
      <c r="G1804" s="2"/>
      <c r="K1804" s="2"/>
      <c r="O1804" s="2"/>
      <c r="S1804" s="2"/>
      <c r="W1804" s="2"/>
      <c r="AA1804" s="2"/>
      <c r="AE1804" s="2"/>
      <c r="AI1804" s="2"/>
      <c r="AM1804" s="2"/>
      <c r="AQ1804" s="2"/>
    </row>
    <row r="1805" spans="7:43" x14ac:dyDescent="0.3">
      <c r="G1805" s="2"/>
      <c r="K1805" s="2"/>
      <c r="O1805" s="2"/>
      <c r="S1805" s="2"/>
      <c r="W1805" s="2"/>
      <c r="AA1805" s="2"/>
      <c r="AE1805" s="2"/>
      <c r="AI1805" s="2"/>
      <c r="AM1805" s="2"/>
      <c r="AQ1805" s="2"/>
    </row>
    <row r="1806" spans="7:43" x14ac:dyDescent="0.3">
      <c r="G1806" s="2"/>
      <c r="K1806" s="2"/>
      <c r="O1806" s="2"/>
      <c r="S1806" s="2"/>
      <c r="W1806" s="2"/>
      <c r="AA1806" s="2"/>
      <c r="AE1806" s="2"/>
      <c r="AI1806" s="2"/>
      <c r="AM1806" s="2"/>
      <c r="AQ1806" s="2"/>
    </row>
    <row r="1807" spans="7:43" x14ac:dyDescent="0.3">
      <c r="G1807" s="2"/>
      <c r="K1807" s="2"/>
      <c r="O1807" s="2"/>
      <c r="S1807" s="2"/>
      <c r="W1807" s="2"/>
      <c r="AA1807" s="2"/>
      <c r="AE1807" s="2"/>
      <c r="AI1807" s="2"/>
      <c r="AM1807" s="2"/>
      <c r="AQ1807" s="2"/>
    </row>
    <row r="1808" spans="7:43" x14ac:dyDescent="0.3">
      <c r="G1808" s="2"/>
      <c r="K1808" s="2"/>
      <c r="O1808" s="2"/>
      <c r="S1808" s="2"/>
      <c r="W1808" s="2"/>
      <c r="AA1808" s="2"/>
      <c r="AE1808" s="2"/>
      <c r="AI1808" s="2"/>
      <c r="AM1808" s="2"/>
      <c r="AQ1808" s="2"/>
    </row>
    <row r="1809" spans="7:43" x14ac:dyDescent="0.3">
      <c r="G1809" s="2"/>
      <c r="K1809" s="2"/>
      <c r="O1809" s="2"/>
      <c r="S1809" s="2"/>
      <c r="W1809" s="2"/>
      <c r="AA1809" s="2"/>
      <c r="AE1809" s="2"/>
      <c r="AI1809" s="2"/>
      <c r="AM1809" s="2"/>
      <c r="AQ1809" s="2"/>
    </row>
    <row r="1810" spans="7:43" x14ac:dyDescent="0.3">
      <c r="G1810" s="2"/>
      <c r="K1810" s="2"/>
      <c r="O1810" s="2"/>
      <c r="S1810" s="2"/>
      <c r="W1810" s="2"/>
      <c r="AA1810" s="2"/>
      <c r="AE1810" s="2"/>
      <c r="AI1810" s="2"/>
      <c r="AM1810" s="2"/>
      <c r="AQ1810" s="2"/>
    </row>
    <row r="1811" spans="7:43" x14ac:dyDescent="0.3">
      <c r="G1811" s="2"/>
      <c r="K1811" s="2"/>
      <c r="O1811" s="2"/>
      <c r="S1811" s="2"/>
      <c r="W1811" s="2"/>
      <c r="AA1811" s="2"/>
      <c r="AE1811" s="2"/>
      <c r="AI1811" s="2"/>
      <c r="AM1811" s="2"/>
      <c r="AQ1811" s="2"/>
    </row>
    <row r="1812" spans="7:43" x14ac:dyDescent="0.3">
      <c r="G1812" s="2"/>
      <c r="K1812" s="2"/>
      <c r="O1812" s="2"/>
      <c r="S1812" s="2"/>
      <c r="W1812" s="2"/>
      <c r="AA1812" s="2"/>
      <c r="AE1812" s="2"/>
      <c r="AI1812" s="2"/>
      <c r="AM1812" s="2"/>
      <c r="AQ1812" s="2"/>
    </row>
    <row r="1813" spans="7:43" x14ac:dyDescent="0.3">
      <c r="G1813" s="2"/>
      <c r="K1813" s="2"/>
      <c r="O1813" s="2"/>
      <c r="S1813" s="2"/>
      <c r="W1813" s="2"/>
      <c r="AA1813" s="2"/>
      <c r="AE1813" s="2"/>
      <c r="AI1813" s="2"/>
      <c r="AM1813" s="2"/>
      <c r="AQ1813" s="2"/>
    </row>
    <row r="1814" spans="7:43" x14ac:dyDescent="0.3">
      <c r="G1814" s="2"/>
      <c r="K1814" s="2"/>
      <c r="O1814" s="2"/>
      <c r="S1814" s="2"/>
      <c r="W1814" s="2"/>
      <c r="AA1814" s="2"/>
      <c r="AE1814" s="2"/>
      <c r="AI1814" s="2"/>
      <c r="AM1814" s="2"/>
      <c r="AQ1814" s="2"/>
    </row>
    <row r="1815" spans="7:43" x14ac:dyDescent="0.3">
      <c r="G1815" s="2"/>
      <c r="K1815" s="2"/>
      <c r="O1815" s="2"/>
      <c r="S1815" s="2"/>
      <c r="W1815" s="2"/>
      <c r="AA1815" s="2"/>
      <c r="AE1815" s="2"/>
      <c r="AI1815" s="2"/>
      <c r="AM1815" s="2"/>
      <c r="AQ1815" s="2"/>
    </row>
    <row r="1816" spans="7:43" x14ac:dyDescent="0.3">
      <c r="G1816" s="2"/>
      <c r="K1816" s="2"/>
      <c r="O1816" s="2"/>
      <c r="S1816" s="2"/>
      <c r="W1816" s="2"/>
      <c r="AA1816" s="2"/>
      <c r="AE1816" s="2"/>
      <c r="AI1816" s="2"/>
      <c r="AM1816" s="2"/>
      <c r="AQ1816" s="2"/>
    </row>
    <row r="1817" spans="7:43" x14ac:dyDescent="0.3">
      <c r="G1817" s="2"/>
      <c r="K1817" s="2"/>
      <c r="O1817" s="2"/>
      <c r="S1817" s="2"/>
      <c r="W1817" s="2"/>
      <c r="AA1817" s="2"/>
      <c r="AE1817" s="2"/>
      <c r="AI1817" s="2"/>
      <c r="AM1817" s="2"/>
      <c r="AQ1817" s="2"/>
    </row>
    <row r="1818" spans="7:43" x14ac:dyDescent="0.3">
      <c r="G1818" s="2"/>
      <c r="K1818" s="2"/>
      <c r="O1818" s="2"/>
      <c r="S1818" s="2"/>
      <c r="W1818" s="2"/>
      <c r="AA1818" s="2"/>
      <c r="AE1818" s="2"/>
      <c r="AI1818" s="2"/>
      <c r="AM1818" s="2"/>
      <c r="AQ1818" s="2"/>
    </row>
    <row r="1819" spans="7:43" x14ac:dyDescent="0.3">
      <c r="G1819" s="2"/>
      <c r="K1819" s="2"/>
      <c r="O1819" s="2"/>
      <c r="S1819" s="2"/>
      <c r="W1819" s="2"/>
      <c r="AA1819" s="2"/>
      <c r="AE1819" s="2"/>
      <c r="AI1819" s="2"/>
      <c r="AM1819" s="2"/>
      <c r="AQ1819" s="2"/>
    </row>
    <row r="1820" spans="7:43" x14ac:dyDescent="0.3">
      <c r="G1820" s="2"/>
      <c r="K1820" s="2"/>
      <c r="O1820" s="2"/>
      <c r="S1820" s="2"/>
      <c r="W1820" s="2"/>
      <c r="AA1820" s="2"/>
      <c r="AE1820" s="2"/>
      <c r="AI1820" s="2"/>
      <c r="AM1820" s="2"/>
      <c r="AQ1820" s="2"/>
    </row>
    <row r="1821" spans="7:43" x14ac:dyDescent="0.3">
      <c r="G1821" s="2"/>
      <c r="K1821" s="2"/>
      <c r="O1821" s="2"/>
      <c r="S1821" s="2"/>
      <c r="W1821" s="2"/>
      <c r="AA1821" s="2"/>
      <c r="AE1821" s="2"/>
      <c r="AI1821" s="2"/>
      <c r="AM1821" s="2"/>
      <c r="AQ1821" s="2"/>
    </row>
    <row r="1822" spans="7:43" x14ac:dyDescent="0.3">
      <c r="G1822" s="2"/>
      <c r="K1822" s="2"/>
      <c r="O1822" s="2"/>
      <c r="S1822" s="2"/>
      <c r="W1822" s="2"/>
      <c r="AA1822" s="2"/>
      <c r="AE1822" s="2"/>
      <c r="AI1822" s="2"/>
      <c r="AM1822" s="2"/>
      <c r="AQ1822" s="2"/>
    </row>
    <row r="1823" spans="7:43" x14ac:dyDescent="0.3">
      <c r="G1823" s="2"/>
      <c r="K1823" s="2"/>
      <c r="O1823" s="2"/>
      <c r="S1823" s="2"/>
      <c r="W1823" s="2"/>
      <c r="AA1823" s="2"/>
      <c r="AE1823" s="2"/>
      <c r="AI1823" s="2"/>
      <c r="AM1823" s="2"/>
      <c r="AQ1823" s="2"/>
    </row>
    <row r="1824" spans="7:43" x14ac:dyDescent="0.3">
      <c r="G1824" s="2"/>
      <c r="K1824" s="2"/>
      <c r="O1824" s="2"/>
      <c r="S1824" s="2"/>
      <c r="W1824" s="2"/>
      <c r="AA1824" s="2"/>
      <c r="AE1824" s="2"/>
      <c r="AI1824" s="2"/>
      <c r="AM1824" s="2"/>
      <c r="AQ1824" s="2"/>
    </row>
    <row r="1825" spans="7:43" x14ac:dyDescent="0.3">
      <c r="G1825" s="2"/>
      <c r="K1825" s="2"/>
      <c r="O1825" s="2"/>
      <c r="S1825" s="2"/>
      <c r="W1825" s="2"/>
      <c r="AA1825" s="2"/>
      <c r="AE1825" s="2"/>
      <c r="AI1825" s="2"/>
      <c r="AM1825" s="2"/>
      <c r="AQ1825" s="2"/>
    </row>
    <row r="1826" spans="7:43" x14ac:dyDescent="0.3">
      <c r="G1826" s="2"/>
      <c r="K1826" s="2"/>
      <c r="O1826" s="2"/>
      <c r="S1826" s="2"/>
      <c r="W1826" s="2"/>
      <c r="AA1826" s="2"/>
      <c r="AE1826" s="2"/>
      <c r="AI1826" s="2"/>
      <c r="AM1826" s="2"/>
      <c r="AQ1826" s="2"/>
    </row>
    <row r="1827" spans="7:43" x14ac:dyDescent="0.3">
      <c r="G1827" s="2"/>
      <c r="K1827" s="2"/>
      <c r="O1827" s="2"/>
      <c r="S1827" s="2"/>
      <c r="W1827" s="2"/>
      <c r="AA1827" s="2"/>
      <c r="AE1827" s="2"/>
      <c r="AI1827" s="2"/>
      <c r="AM1827" s="2"/>
      <c r="AQ1827" s="2"/>
    </row>
    <row r="1828" spans="7:43" x14ac:dyDescent="0.3">
      <c r="G1828" s="2"/>
      <c r="K1828" s="2"/>
      <c r="O1828" s="2"/>
      <c r="S1828" s="2"/>
      <c r="W1828" s="2"/>
      <c r="AA1828" s="2"/>
      <c r="AE1828" s="2"/>
      <c r="AI1828" s="2"/>
      <c r="AM1828" s="2"/>
      <c r="AQ1828" s="2"/>
    </row>
    <row r="1829" spans="7:43" x14ac:dyDescent="0.3">
      <c r="G1829" s="2"/>
      <c r="K1829" s="2"/>
      <c r="O1829" s="2"/>
      <c r="S1829" s="2"/>
      <c r="W1829" s="2"/>
      <c r="AA1829" s="2"/>
      <c r="AE1829" s="2"/>
      <c r="AI1829" s="2"/>
      <c r="AM1829" s="2"/>
      <c r="AQ1829" s="2"/>
    </row>
    <row r="1830" spans="7:43" x14ac:dyDescent="0.3">
      <c r="G1830" s="2"/>
      <c r="K1830" s="2"/>
      <c r="O1830" s="2"/>
      <c r="S1830" s="2"/>
      <c r="W1830" s="2"/>
      <c r="AA1830" s="2"/>
      <c r="AE1830" s="2"/>
      <c r="AI1830" s="2"/>
      <c r="AM1830" s="2"/>
      <c r="AQ1830" s="2"/>
    </row>
    <row r="1831" spans="7:43" x14ac:dyDescent="0.3">
      <c r="G1831" s="2"/>
      <c r="K1831" s="2"/>
      <c r="O1831" s="2"/>
      <c r="S1831" s="2"/>
      <c r="W1831" s="2"/>
      <c r="AA1831" s="2"/>
      <c r="AE1831" s="2"/>
      <c r="AI1831" s="2"/>
      <c r="AM1831" s="2"/>
      <c r="AQ1831" s="2"/>
    </row>
    <row r="1832" spans="7:43" x14ac:dyDescent="0.3">
      <c r="G1832" s="2"/>
      <c r="K1832" s="2"/>
      <c r="O1832" s="2"/>
      <c r="S1832" s="2"/>
      <c r="W1832" s="2"/>
      <c r="AA1832" s="2"/>
      <c r="AE1832" s="2"/>
      <c r="AI1832" s="2"/>
      <c r="AM1832" s="2"/>
      <c r="AQ1832" s="2"/>
    </row>
    <row r="1833" spans="7:43" x14ac:dyDescent="0.3">
      <c r="G1833" s="2"/>
      <c r="K1833" s="2"/>
      <c r="O1833" s="2"/>
      <c r="S1833" s="2"/>
      <c r="W1833" s="2"/>
      <c r="AA1833" s="2"/>
      <c r="AE1833" s="2"/>
      <c r="AI1833" s="2"/>
      <c r="AM1833" s="2"/>
      <c r="AQ1833" s="2"/>
    </row>
    <row r="1834" spans="7:43" x14ac:dyDescent="0.3">
      <c r="G1834" s="2"/>
      <c r="K1834" s="2"/>
      <c r="O1834" s="2"/>
      <c r="S1834" s="2"/>
      <c r="W1834" s="2"/>
      <c r="AA1834" s="2"/>
      <c r="AE1834" s="2"/>
      <c r="AI1834" s="2"/>
      <c r="AM1834" s="2"/>
      <c r="AQ1834" s="2"/>
    </row>
    <row r="1835" spans="7:43" x14ac:dyDescent="0.3">
      <c r="G1835" s="2"/>
      <c r="K1835" s="2"/>
      <c r="O1835" s="2"/>
      <c r="S1835" s="2"/>
      <c r="W1835" s="2"/>
      <c r="AA1835" s="2"/>
      <c r="AE1835" s="2"/>
      <c r="AI1835" s="2"/>
      <c r="AM1835" s="2"/>
      <c r="AQ1835" s="2"/>
    </row>
    <row r="1836" spans="7:43" x14ac:dyDescent="0.3">
      <c r="G1836" s="2"/>
      <c r="K1836" s="2"/>
      <c r="O1836" s="2"/>
      <c r="S1836" s="2"/>
      <c r="W1836" s="2"/>
      <c r="AA1836" s="2"/>
      <c r="AE1836" s="2"/>
      <c r="AI1836" s="2"/>
      <c r="AM1836" s="2"/>
      <c r="AQ1836" s="2"/>
    </row>
    <row r="1837" spans="7:43" x14ac:dyDescent="0.3">
      <c r="G1837" s="2"/>
      <c r="K1837" s="2"/>
      <c r="O1837" s="2"/>
      <c r="S1837" s="2"/>
      <c r="W1837" s="2"/>
      <c r="AA1837" s="2"/>
      <c r="AE1837" s="2"/>
      <c r="AI1837" s="2"/>
      <c r="AM1837" s="2"/>
      <c r="AQ1837" s="2"/>
    </row>
    <row r="1838" spans="7:43" x14ac:dyDescent="0.3">
      <c r="G1838" s="2"/>
      <c r="K1838" s="2"/>
      <c r="O1838" s="2"/>
      <c r="S1838" s="2"/>
      <c r="W1838" s="2"/>
      <c r="AA1838" s="2"/>
      <c r="AE1838" s="2"/>
      <c r="AI1838" s="2"/>
      <c r="AM1838" s="2"/>
      <c r="AQ1838" s="2"/>
    </row>
    <row r="1839" spans="7:43" x14ac:dyDescent="0.3">
      <c r="G1839" s="2"/>
      <c r="K1839" s="2"/>
      <c r="O1839" s="2"/>
      <c r="S1839" s="2"/>
      <c r="W1839" s="2"/>
      <c r="AA1839" s="2"/>
      <c r="AE1839" s="2"/>
      <c r="AI1839" s="2"/>
      <c r="AM1839" s="2"/>
      <c r="AQ1839" s="2"/>
    </row>
    <row r="1840" spans="7:43" x14ac:dyDescent="0.3">
      <c r="G1840" s="2"/>
      <c r="K1840" s="2"/>
      <c r="O1840" s="2"/>
      <c r="S1840" s="2"/>
      <c r="W1840" s="2"/>
      <c r="AA1840" s="2"/>
      <c r="AE1840" s="2"/>
      <c r="AI1840" s="2"/>
      <c r="AM1840" s="2"/>
      <c r="AQ1840" s="2"/>
    </row>
    <row r="1841" spans="7:43" x14ac:dyDescent="0.3">
      <c r="G1841" s="2"/>
      <c r="K1841" s="2"/>
      <c r="O1841" s="2"/>
      <c r="S1841" s="2"/>
      <c r="W1841" s="2"/>
      <c r="AA1841" s="2"/>
      <c r="AE1841" s="2"/>
      <c r="AI1841" s="2"/>
      <c r="AM1841" s="2"/>
      <c r="AQ1841" s="2"/>
    </row>
    <row r="1842" spans="7:43" x14ac:dyDescent="0.3">
      <c r="G1842" s="2"/>
      <c r="K1842" s="2"/>
      <c r="O1842" s="2"/>
      <c r="S1842" s="2"/>
      <c r="W1842" s="2"/>
      <c r="AA1842" s="2"/>
      <c r="AE1842" s="2"/>
      <c r="AI1842" s="2"/>
      <c r="AM1842" s="2"/>
      <c r="AQ1842" s="2"/>
    </row>
    <row r="1843" spans="7:43" x14ac:dyDescent="0.3">
      <c r="G1843" s="2"/>
      <c r="K1843" s="2"/>
      <c r="O1843" s="2"/>
      <c r="S1843" s="2"/>
      <c r="W1843" s="2"/>
      <c r="AA1843" s="2"/>
      <c r="AE1843" s="2"/>
      <c r="AI1843" s="2"/>
      <c r="AM1843" s="2"/>
      <c r="AQ1843" s="2"/>
    </row>
    <row r="1844" spans="7:43" x14ac:dyDescent="0.3">
      <c r="G1844" s="2"/>
      <c r="K1844" s="2"/>
      <c r="O1844" s="2"/>
      <c r="S1844" s="2"/>
      <c r="W1844" s="2"/>
      <c r="AA1844" s="2"/>
      <c r="AE1844" s="2"/>
      <c r="AI1844" s="2"/>
      <c r="AM1844" s="2"/>
      <c r="AQ1844" s="2"/>
    </row>
    <row r="1845" spans="7:43" x14ac:dyDescent="0.3">
      <c r="G1845" s="2"/>
      <c r="K1845" s="2"/>
      <c r="O1845" s="2"/>
      <c r="S1845" s="2"/>
      <c r="W1845" s="2"/>
      <c r="AA1845" s="2"/>
      <c r="AE1845" s="2"/>
      <c r="AI1845" s="2"/>
      <c r="AM1845" s="2"/>
      <c r="AQ1845" s="2"/>
    </row>
    <row r="1846" spans="7:43" x14ac:dyDescent="0.3">
      <c r="G1846" s="2"/>
      <c r="K1846" s="2"/>
      <c r="O1846" s="2"/>
      <c r="S1846" s="2"/>
      <c r="W1846" s="2"/>
      <c r="AA1846" s="2"/>
      <c r="AE1846" s="2"/>
      <c r="AI1846" s="2"/>
      <c r="AM1846" s="2"/>
      <c r="AQ1846" s="2"/>
    </row>
    <row r="1847" spans="7:43" x14ac:dyDescent="0.3">
      <c r="G1847" s="2"/>
      <c r="K1847" s="2"/>
      <c r="O1847" s="2"/>
      <c r="S1847" s="2"/>
      <c r="W1847" s="2"/>
      <c r="AA1847" s="2"/>
      <c r="AE1847" s="2"/>
      <c r="AI1847" s="2"/>
      <c r="AM1847" s="2"/>
      <c r="AQ1847" s="2"/>
    </row>
    <row r="1848" spans="7:43" x14ac:dyDescent="0.3">
      <c r="G1848" s="2"/>
      <c r="K1848" s="2"/>
      <c r="O1848" s="2"/>
      <c r="S1848" s="2"/>
      <c r="W1848" s="2"/>
      <c r="AA1848" s="2"/>
      <c r="AE1848" s="2"/>
      <c r="AI1848" s="2"/>
      <c r="AM1848" s="2"/>
      <c r="AQ1848" s="2"/>
    </row>
    <row r="1849" spans="7:43" x14ac:dyDescent="0.3">
      <c r="G1849" s="2"/>
      <c r="K1849" s="2"/>
      <c r="O1849" s="2"/>
      <c r="S1849" s="2"/>
      <c r="W1849" s="2"/>
      <c r="AA1849" s="2"/>
      <c r="AE1849" s="2"/>
      <c r="AI1849" s="2"/>
      <c r="AM1849" s="2"/>
      <c r="AQ1849" s="2"/>
    </row>
    <row r="1850" spans="7:43" x14ac:dyDescent="0.3">
      <c r="G1850" s="2"/>
      <c r="K1850" s="2"/>
      <c r="O1850" s="2"/>
      <c r="S1850" s="2"/>
      <c r="W1850" s="2"/>
      <c r="AA1850" s="2"/>
      <c r="AE1850" s="2"/>
      <c r="AI1850" s="2"/>
      <c r="AM1850" s="2"/>
      <c r="AQ1850" s="2"/>
    </row>
    <row r="1851" spans="7:43" x14ac:dyDescent="0.3">
      <c r="G1851" s="2"/>
      <c r="K1851" s="2"/>
      <c r="O1851" s="2"/>
      <c r="S1851" s="2"/>
      <c r="W1851" s="2"/>
      <c r="AA1851" s="2"/>
      <c r="AE1851" s="2"/>
      <c r="AI1851" s="2"/>
      <c r="AM1851" s="2"/>
      <c r="AQ1851" s="2"/>
    </row>
    <row r="1852" spans="7:43" x14ac:dyDescent="0.3">
      <c r="G1852" s="2"/>
      <c r="K1852" s="2"/>
      <c r="O1852" s="2"/>
      <c r="S1852" s="2"/>
      <c r="W1852" s="2"/>
      <c r="AA1852" s="2"/>
      <c r="AE1852" s="2"/>
      <c r="AI1852" s="2"/>
      <c r="AM1852" s="2"/>
      <c r="AQ1852" s="2"/>
    </row>
    <row r="1853" spans="7:43" x14ac:dyDescent="0.3">
      <c r="G1853" s="2"/>
      <c r="K1853" s="2"/>
      <c r="O1853" s="2"/>
      <c r="S1853" s="2"/>
      <c r="W1853" s="2"/>
      <c r="AA1853" s="2"/>
      <c r="AE1853" s="2"/>
      <c r="AI1853" s="2"/>
      <c r="AM1853" s="2"/>
      <c r="AQ1853" s="2"/>
    </row>
    <row r="1854" spans="7:43" x14ac:dyDescent="0.3">
      <c r="G1854" s="2"/>
      <c r="K1854" s="2"/>
      <c r="O1854" s="2"/>
      <c r="S1854" s="2"/>
      <c r="W1854" s="2"/>
      <c r="AA1854" s="2"/>
      <c r="AE1854" s="2"/>
      <c r="AI1854" s="2"/>
      <c r="AM1854" s="2"/>
      <c r="AQ1854" s="2"/>
    </row>
    <row r="1855" spans="7:43" x14ac:dyDescent="0.3">
      <c r="G1855" s="2"/>
      <c r="K1855" s="2"/>
      <c r="O1855" s="2"/>
      <c r="S1855" s="2"/>
      <c r="W1855" s="2"/>
      <c r="AA1855" s="2"/>
      <c r="AE1855" s="2"/>
      <c r="AI1855" s="2"/>
      <c r="AM1855" s="2"/>
      <c r="AQ1855" s="2"/>
    </row>
    <row r="1856" spans="7:43" x14ac:dyDescent="0.3">
      <c r="G1856" s="2"/>
      <c r="K1856" s="2"/>
      <c r="O1856" s="2"/>
      <c r="S1856" s="2"/>
      <c r="W1856" s="2"/>
      <c r="AA1856" s="2"/>
      <c r="AE1856" s="2"/>
      <c r="AI1856" s="2"/>
      <c r="AM1856" s="2"/>
      <c r="AQ1856" s="2"/>
    </row>
    <row r="1857" spans="7:43" x14ac:dyDescent="0.3">
      <c r="G1857" s="2"/>
      <c r="K1857" s="2"/>
      <c r="O1857" s="2"/>
      <c r="S1857" s="2"/>
      <c r="W1857" s="2"/>
      <c r="AA1857" s="2"/>
      <c r="AE1857" s="2"/>
      <c r="AI1857" s="2"/>
      <c r="AM1857" s="2"/>
      <c r="AQ1857" s="2"/>
    </row>
    <row r="1858" spans="7:43" x14ac:dyDescent="0.3">
      <c r="G1858" s="2"/>
      <c r="K1858" s="2"/>
      <c r="O1858" s="2"/>
      <c r="S1858" s="2"/>
      <c r="W1858" s="2"/>
      <c r="AA1858" s="2"/>
      <c r="AE1858" s="2"/>
      <c r="AI1858" s="2"/>
      <c r="AM1858" s="2"/>
      <c r="AQ1858" s="2"/>
    </row>
    <row r="1859" spans="7:43" x14ac:dyDescent="0.3">
      <c r="G1859" s="2"/>
      <c r="K1859" s="2"/>
      <c r="O1859" s="2"/>
      <c r="S1859" s="2"/>
      <c r="W1859" s="2"/>
      <c r="AA1859" s="2"/>
      <c r="AE1859" s="2"/>
      <c r="AI1859" s="2"/>
      <c r="AM1859" s="2"/>
      <c r="AQ1859" s="2"/>
    </row>
    <row r="1860" spans="7:43" x14ac:dyDescent="0.3">
      <c r="G1860" s="2"/>
      <c r="K1860" s="2"/>
      <c r="O1860" s="2"/>
      <c r="S1860" s="2"/>
      <c r="W1860" s="2"/>
      <c r="AA1860" s="2"/>
      <c r="AE1860" s="2"/>
      <c r="AI1860" s="2"/>
      <c r="AM1860" s="2"/>
      <c r="AQ1860" s="2"/>
    </row>
    <row r="1861" spans="7:43" x14ac:dyDescent="0.3">
      <c r="G1861" s="2"/>
      <c r="K1861" s="2"/>
      <c r="O1861" s="2"/>
      <c r="S1861" s="2"/>
      <c r="W1861" s="2"/>
      <c r="AA1861" s="2"/>
      <c r="AE1861" s="2"/>
      <c r="AI1861" s="2"/>
      <c r="AM1861" s="2"/>
      <c r="AQ1861" s="2"/>
    </row>
    <row r="1862" spans="7:43" x14ac:dyDescent="0.3">
      <c r="G1862" s="2"/>
      <c r="K1862" s="2"/>
      <c r="O1862" s="2"/>
      <c r="S1862" s="2"/>
      <c r="W1862" s="2"/>
      <c r="AA1862" s="2"/>
      <c r="AE1862" s="2"/>
      <c r="AI1862" s="2"/>
      <c r="AM1862" s="2"/>
      <c r="AQ1862" s="2"/>
    </row>
    <row r="1863" spans="7:43" x14ac:dyDescent="0.3">
      <c r="G1863" s="2"/>
      <c r="K1863" s="2"/>
      <c r="O1863" s="2"/>
      <c r="S1863" s="2"/>
      <c r="W1863" s="2"/>
      <c r="AA1863" s="2"/>
      <c r="AE1863" s="2"/>
      <c r="AI1863" s="2"/>
      <c r="AM1863" s="2"/>
      <c r="AQ1863" s="2"/>
    </row>
    <row r="1864" spans="7:43" x14ac:dyDescent="0.3">
      <c r="G1864" s="2"/>
      <c r="K1864" s="2"/>
      <c r="O1864" s="2"/>
      <c r="S1864" s="2"/>
      <c r="W1864" s="2"/>
      <c r="AA1864" s="2"/>
      <c r="AE1864" s="2"/>
      <c r="AI1864" s="2"/>
      <c r="AM1864" s="2"/>
      <c r="AQ1864" s="2"/>
    </row>
    <row r="1865" spans="7:43" x14ac:dyDescent="0.3">
      <c r="G1865" s="2"/>
      <c r="K1865" s="2"/>
      <c r="O1865" s="2"/>
      <c r="S1865" s="2"/>
      <c r="W1865" s="2"/>
      <c r="AA1865" s="2"/>
      <c r="AE1865" s="2"/>
      <c r="AI1865" s="2"/>
      <c r="AM1865" s="2"/>
      <c r="AQ1865" s="2"/>
    </row>
    <row r="1866" spans="7:43" x14ac:dyDescent="0.3">
      <c r="G1866" s="2"/>
      <c r="K1866" s="2"/>
      <c r="O1866" s="2"/>
      <c r="S1866" s="2"/>
      <c r="W1866" s="2"/>
      <c r="AA1866" s="2"/>
      <c r="AE1866" s="2"/>
      <c r="AI1866" s="2"/>
      <c r="AM1866" s="2"/>
      <c r="AQ1866" s="2"/>
    </row>
    <row r="1867" spans="7:43" x14ac:dyDescent="0.3">
      <c r="G1867" s="2"/>
      <c r="K1867" s="2"/>
      <c r="O1867" s="2"/>
      <c r="S1867" s="2"/>
      <c r="W1867" s="2"/>
      <c r="AA1867" s="2"/>
      <c r="AE1867" s="2"/>
      <c r="AI1867" s="2"/>
      <c r="AM1867" s="2"/>
      <c r="AQ1867" s="2"/>
    </row>
    <row r="1868" spans="7:43" x14ac:dyDescent="0.3">
      <c r="G1868" s="2"/>
      <c r="K1868" s="2"/>
      <c r="O1868" s="2"/>
      <c r="S1868" s="2"/>
      <c r="W1868" s="2"/>
      <c r="AA1868" s="2"/>
      <c r="AE1868" s="2"/>
      <c r="AI1868" s="2"/>
      <c r="AM1868" s="2"/>
      <c r="AQ1868" s="2"/>
    </row>
    <row r="1869" spans="7:43" x14ac:dyDescent="0.3">
      <c r="G1869" s="2"/>
      <c r="K1869" s="2"/>
      <c r="O1869" s="2"/>
      <c r="S1869" s="2"/>
      <c r="W1869" s="2"/>
      <c r="AA1869" s="2"/>
      <c r="AE1869" s="2"/>
      <c r="AI1869" s="2"/>
      <c r="AM1869" s="2"/>
      <c r="AQ1869" s="2"/>
    </row>
    <row r="1870" spans="7:43" x14ac:dyDescent="0.3">
      <c r="G1870" s="2"/>
      <c r="K1870" s="2"/>
      <c r="O1870" s="2"/>
      <c r="S1870" s="2"/>
      <c r="W1870" s="2"/>
      <c r="AA1870" s="2"/>
      <c r="AE1870" s="2"/>
      <c r="AI1870" s="2"/>
      <c r="AM1870" s="2"/>
      <c r="AQ1870" s="2"/>
    </row>
    <row r="1871" spans="7:43" x14ac:dyDescent="0.3">
      <c r="G1871" s="2"/>
      <c r="K1871" s="2"/>
      <c r="O1871" s="2"/>
      <c r="S1871" s="2"/>
      <c r="W1871" s="2"/>
      <c r="AA1871" s="2"/>
      <c r="AE1871" s="2"/>
      <c r="AI1871" s="2"/>
      <c r="AM1871" s="2"/>
      <c r="AQ1871" s="2"/>
    </row>
    <row r="1872" spans="7:43" x14ac:dyDescent="0.3">
      <c r="G1872" s="2"/>
      <c r="K1872" s="2"/>
      <c r="O1872" s="2"/>
      <c r="S1872" s="2"/>
      <c r="W1872" s="2"/>
      <c r="AA1872" s="2"/>
      <c r="AE1872" s="2"/>
      <c r="AI1872" s="2"/>
      <c r="AM1872" s="2"/>
      <c r="AQ1872" s="2"/>
    </row>
    <row r="1873" spans="7:43" x14ac:dyDescent="0.3">
      <c r="G1873" s="2"/>
      <c r="K1873" s="2"/>
      <c r="O1873" s="2"/>
      <c r="S1873" s="2"/>
      <c r="W1873" s="2"/>
      <c r="AA1873" s="2"/>
      <c r="AE1873" s="2"/>
      <c r="AI1873" s="2"/>
      <c r="AM1873" s="2"/>
      <c r="AQ1873" s="2"/>
    </row>
    <row r="1874" spans="7:43" x14ac:dyDescent="0.3">
      <c r="G1874" s="2"/>
      <c r="K1874" s="2"/>
      <c r="O1874" s="2"/>
      <c r="S1874" s="2"/>
      <c r="W1874" s="2"/>
      <c r="AA1874" s="2"/>
      <c r="AE1874" s="2"/>
      <c r="AI1874" s="2"/>
      <c r="AM1874" s="2"/>
      <c r="AQ1874" s="2"/>
    </row>
    <row r="1875" spans="7:43" x14ac:dyDescent="0.3">
      <c r="G1875" s="2"/>
      <c r="K1875" s="2"/>
      <c r="O1875" s="2"/>
      <c r="S1875" s="2"/>
      <c r="W1875" s="2"/>
      <c r="AA1875" s="2"/>
      <c r="AE1875" s="2"/>
      <c r="AI1875" s="2"/>
      <c r="AM1875" s="2"/>
      <c r="AQ1875" s="2"/>
    </row>
    <row r="1876" spans="7:43" x14ac:dyDescent="0.3">
      <c r="G1876" s="2"/>
      <c r="K1876" s="2"/>
      <c r="O1876" s="2"/>
      <c r="S1876" s="2"/>
      <c r="W1876" s="2"/>
      <c r="AA1876" s="2"/>
      <c r="AE1876" s="2"/>
      <c r="AI1876" s="2"/>
      <c r="AM1876" s="2"/>
      <c r="AQ1876" s="2"/>
    </row>
    <row r="1877" spans="7:43" x14ac:dyDescent="0.3">
      <c r="G1877" s="2"/>
      <c r="K1877" s="2"/>
      <c r="O1877" s="2"/>
      <c r="S1877" s="2"/>
      <c r="W1877" s="2"/>
      <c r="AA1877" s="2"/>
      <c r="AE1877" s="2"/>
      <c r="AI1877" s="2"/>
      <c r="AM1877" s="2"/>
      <c r="AQ1877" s="2"/>
    </row>
    <row r="1878" spans="7:43" x14ac:dyDescent="0.3">
      <c r="G1878" s="2"/>
      <c r="K1878" s="2"/>
      <c r="O1878" s="2"/>
      <c r="S1878" s="2"/>
      <c r="W1878" s="2"/>
      <c r="AA1878" s="2"/>
      <c r="AE1878" s="2"/>
      <c r="AI1878" s="2"/>
      <c r="AM1878" s="2"/>
      <c r="AQ1878" s="2"/>
    </row>
    <row r="1879" spans="7:43" x14ac:dyDescent="0.3">
      <c r="G1879" s="2"/>
      <c r="K1879" s="2"/>
      <c r="O1879" s="2"/>
      <c r="S1879" s="2"/>
      <c r="W1879" s="2"/>
      <c r="AA1879" s="2"/>
      <c r="AE1879" s="2"/>
      <c r="AI1879" s="2"/>
      <c r="AM1879" s="2"/>
      <c r="AQ1879" s="2"/>
    </row>
    <row r="1880" spans="7:43" x14ac:dyDescent="0.3">
      <c r="G1880" s="2"/>
      <c r="K1880" s="2"/>
      <c r="O1880" s="2"/>
      <c r="S1880" s="2"/>
      <c r="W1880" s="2"/>
      <c r="AA1880" s="2"/>
      <c r="AE1880" s="2"/>
      <c r="AI1880" s="2"/>
      <c r="AM1880" s="2"/>
      <c r="AQ1880" s="2"/>
    </row>
    <row r="1881" spans="7:43" x14ac:dyDescent="0.3">
      <c r="G1881" s="2"/>
      <c r="K1881" s="2"/>
      <c r="O1881" s="2"/>
      <c r="S1881" s="2"/>
      <c r="W1881" s="2"/>
      <c r="AA1881" s="2"/>
      <c r="AE1881" s="2"/>
      <c r="AI1881" s="2"/>
      <c r="AM1881" s="2"/>
      <c r="AQ1881" s="2"/>
    </row>
    <row r="1882" spans="7:43" x14ac:dyDescent="0.3">
      <c r="G1882" s="2"/>
      <c r="K1882" s="2"/>
      <c r="O1882" s="2"/>
      <c r="S1882" s="2"/>
      <c r="W1882" s="2"/>
      <c r="AA1882" s="2"/>
      <c r="AE1882" s="2"/>
      <c r="AI1882" s="2"/>
      <c r="AM1882" s="2"/>
      <c r="AQ1882" s="2"/>
    </row>
    <row r="1883" spans="7:43" x14ac:dyDescent="0.3">
      <c r="G1883" s="2"/>
      <c r="K1883" s="2"/>
      <c r="O1883" s="2"/>
      <c r="S1883" s="2"/>
      <c r="W1883" s="2"/>
      <c r="AA1883" s="2"/>
      <c r="AE1883" s="2"/>
      <c r="AI1883" s="2"/>
      <c r="AM1883" s="2"/>
      <c r="AQ1883" s="2"/>
    </row>
    <row r="1884" spans="7:43" x14ac:dyDescent="0.3">
      <c r="G1884" s="2"/>
      <c r="K1884" s="2"/>
      <c r="O1884" s="2"/>
      <c r="S1884" s="2"/>
      <c r="W1884" s="2"/>
      <c r="AA1884" s="2"/>
      <c r="AE1884" s="2"/>
      <c r="AI1884" s="2"/>
      <c r="AM1884" s="2"/>
      <c r="AQ1884" s="2"/>
    </row>
    <row r="1885" spans="7:43" x14ac:dyDescent="0.3">
      <c r="G1885" s="2"/>
      <c r="K1885" s="2"/>
      <c r="O1885" s="2"/>
      <c r="S1885" s="2"/>
      <c r="W1885" s="2"/>
      <c r="AA1885" s="2"/>
      <c r="AE1885" s="2"/>
      <c r="AI1885" s="2"/>
      <c r="AM1885" s="2"/>
      <c r="AQ1885" s="2"/>
    </row>
    <row r="1886" spans="7:43" x14ac:dyDescent="0.3">
      <c r="G1886" s="2"/>
      <c r="K1886" s="2"/>
      <c r="O1886" s="2"/>
      <c r="S1886" s="2"/>
      <c r="W1886" s="2"/>
      <c r="AA1886" s="2"/>
      <c r="AE1886" s="2"/>
      <c r="AI1886" s="2"/>
      <c r="AM1886" s="2"/>
      <c r="AQ1886" s="2"/>
    </row>
    <row r="1887" spans="7:43" x14ac:dyDescent="0.3">
      <c r="G1887" s="2"/>
      <c r="K1887" s="2"/>
      <c r="O1887" s="2"/>
      <c r="S1887" s="2"/>
      <c r="W1887" s="2"/>
      <c r="AA1887" s="2"/>
      <c r="AE1887" s="2"/>
      <c r="AI1887" s="2"/>
      <c r="AM1887" s="2"/>
      <c r="AQ1887" s="2"/>
    </row>
    <row r="1888" spans="7:43" x14ac:dyDescent="0.3">
      <c r="G1888" s="2"/>
      <c r="K1888" s="2"/>
      <c r="O1888" s="2"/>
      <c r="S1888" s="2"/>
      <c r="W1888" s="2"/>
      <c r="AA1888" s="2"/>
      <c r="AE1888" s="2"/>
      <c r="AI1888" s="2"/>
      <c r="AM1888" s="2"/>
      <c r="AQ1888" s="2"/>
    </row>
    <row r="1889" spans="7:43" x14ac:dyDescent="0.3">
      <c r="G1889" s="2"/>
      <c r="K1889" s="2"/>
      <c r="O1889" s="2"/>
      <c r="S1889" s="2"/>
      <c r="W1889" s="2"/>
      <c r="AA1889" s="2"/>
      <c r="AE1889" s="2"/>
      <c r="AI1889" s="2"/>
      <c r="AM1889" s="2"/>
      <c r="AQ1889" s="2"/>
    </row>
    <row r="1890" spans="7:43" x14ac:dyDescent="0.3">
      <c r="G1890" s="2"/>
      <c r="K1890" s="2"/>
      <c r="O1890" s="2"/>
      <c r="S1890" s="2"/>
      <c r="W1890" s="2"/>
      <c r="AA1890" s="2"/>
      <c r="AE1890" s="2"/>
      <c r="AI1890" s="2"/>
      <c r="AM1890" s="2"/>
      <c r="AQ1890" s="2"/>
    </row>
    <row r="1891" spans="7:43" x14ac:dyDescent="0.3">
      <c r="G1891" s="2"/>
      <c r="K1891" s="2"/>
      <c r="O1891" s="2"/>
      <c r="S1891" s="2"/>
      <c r="W1891" s="2"/>
      <c r="AA1891" s="2"/>
      <c r="AE1891" s="2"/>
      <c r="AI1891" s="2"/>
      <c r="AM1891" s="2"/>
      <c r="AQ1891" s="2"/>
    </row>
    <row r="1892" spans="7:43" x14ac:dyDescent="0.3">
      <c r="G1892" s="2"/>
      <c r="K1892" s="2"/>
      <c r="O1892" s="2"/>
      <c r="S1892" s="2"/>
      <c r="W1892" s="2"/>
      <c r="AA1892" s="2"/>
      <c r="AE1892" s="2"/>
      <c r="AI1892" s="2"/>
      <c r="AM1892" s="2"/>
      <c r="AQ1892" s="2"/>
    </row>
    <row r="1893" spans="7:43" x14ac:dyDescent="0.3">
      <c r="G1893" s="2"/>
      <c r="K1893" s="2"/>
      <c r="O1893" s="2"/>
      <c r="S1893" s="2"/>
      <c r="W1893" s="2"/>
      <c r="AA1893" s="2"/>
      <c r="AE1893" s="2"/>
      <c r="AI1893" s="2"/>
      <c r="AM1893" s="2"/>
      <c r="AQ1893" s="2"/>
    </row>
    <row r="1894" spans="7:43" x14ac:dyDescent="0.3">
      <c r="G1894" s="2"/>
      <c r="K1894" s="2"/>
      <c r="O1894" s="2"/>
      <c r="S1894" s="2"/>
      <c r="W1894" s="2"/>
      <c r="AA1894" s="2"/>
      <c r="AE1894" s="2"/>
      <c r="AI1894" s="2"/>
      <c r="AM1894" s="2"/>
      <c r="AQ1894" s="2"/>
    </row>
    <row r="1895" spans="7:43" x14ac:dyDescent="0.3">
      <c r="G1895" s="2"/>
      <c r="K1895" s="2"/>
      <c r="O1895" s="2"/>
      <c r="S1895" s="2"/>
      <c r="W1895" s="2"/>
      <c r="AA1895" s="2"/>
      <c r="AE1895" s="2"/>
      <c r="AI1895" s="2"/>
      <c r="AM1895" s="2"/>
      <c r="AQ1895" s="2"/>
    </row>
    <row r="1896" spans="7:43" x14ac:dyDescent="0.3">
      <c r="G1896" s="2"/>
      <c r="K1896" s="2"/>
      <c r="O1896" s="2"/>
      <c r="S1896" s="2"/>
      <c r="W1896" s="2"/>
      <c r="AA1896" s="2"/>
      <c r="AE1896" s="2"/>
      <c r="AI1896" s="2"/>
      <c r="AM1896" s="2"/>
      <c r="AQ1896" s="2"/>
    </row>
    <row r="1897" spans="7:43" x14ac:dyDescent="0.3">
      <c r="G1897" s="2"/>
      <c r="K1897" s="2"/>
      <c r="O1897" s="2"/>
      <c r="S1897" s="2"/>
      <c r="W1897" s="2"/>
      <c r="AA1897" s="2"/>
      <c r="AE1897" s="2"/>
      <c r="AI1897" s="2"/>
      <c r="AM1897" s="2"/>
      <c r="AQ1897" s="2"/>
    </row>
    <row r="1898" spans="7:43" x14ac:dyDescent="0.3">
      <c r="G1898" s="2"/>
      <c r="K1898" s="2"/>
      <c r="O1898" s="2"/>
      <c r="S1898" s="2"/>
      <c r="W1898" s="2"/>
      <c r="AA1898" s="2"/>
      <c r="AE1898" s="2"/>
      <c r="AI1898" s="2"/>
      <c r="AM1898" s="2"/>
      <c r="AQ1898" s="2"/>
    </row>
    <row r="1899" spans="7:43" x14ac:dyDescent="0.3">
      <c r="G1899" s="2"/>
      <c r="K1899" s="2"/>
      <c r="O1899" s="2"/>
      <c r="S1899" s="2"/>
      <c r="W1899" s="2"/>
      <c r="AA1899" s="2"/>
      <c r="AE1899" s="2"/>
      <c r="AI1899" s="2"/>
      <c r="AM1899" s="2"/>
      <c r="AQ1899" s="2"/>
    </row>
    <row r="1900" spans="7:43" x14ac:dyDescent="0.3">
      <c r="G1900" s="2"/>
      <c r="K1900" s="2"/>
      <c r="O1900" s="2"/>
      <c r="S1900" s="2"/>
      <c r="W1900" s="2"/>
      <c r="AA1900" s="2"/>
      <c r="AE1900" s="2"/>
      <c r="AI1900" s="2"/>
      <c r="AM1900" s="2"/>
      <c r="AQ1900" s="2"/>
    </row>
    <row r="1901" spans="7:43" x14ac:dyDescent="0.3">
      <c r="G1901" s="2"/>
      <c r="K1901" s="2"/>
      <c r="O1901" s="2"/>
      <c r="S1901" s="2"/>
      <c r="W1901" s="2"/>
      <c r="AA1901" s="2"/>
      <c r="AE1901" s="2"/>
      <c r="AI1901" s="2"/>
      <c r="AM1901" s="2"/>
      <c r="AQ1901" s="2"/>
    </row>
    <row r="1902" spans="7:43" x14ac:dyDescent="0.3">
      <c r="G1902" s="2"/>
      <c r="K1902" s="2"/>
      <c r="O1902" s="2"/>
      <c r="S1902" s="2"/>
      <c r="W1902" s="2"/>
      <c r="AA1902" s="2"/>
      <c r="AE1902" s="2"/>
      <c r="AI1902" s="2"/>
      <c r="AM1902" s="2"/>
      <c r="AQ1902" s="2"/>
    </row>
    <row r="1903" spans="7:43" x14ac:dyDescent="0.3">
      <c r="G1903" s="2"/>
      <c r="K1903" s="2"/>
      <c r="O1903" s="2"/>
      <c r="S1903" s="2"/>
      <c r="W1903" s="2"/>
      <c r="AA1903" s="2"/>
      <c r="AE1903" s="2"/>
      <c r="AI1903" s="2"/>
      <c r="AM1903" s="2"/>
      <c r="AQ1903" s="2"/>
    </row>
    <row r="1904" spans="7:43" x14ac:dyDescent="0.3">
      <c r="G1904" s="2"/>
      <c r="K1904" s="2"/>
      <c r="O1904" s="2"/>
      <c r="S1904" s="2"/>
      <c r="W1904" s="2"/>
      <c r="AA1904" s="2"/>
      <c r="AE1904" s="2"/>
      <c r="AI1904" s="2"/>
      <c r="AM1904" s="2"/>
      <c r="AQ1904" s="2"/>
    </row>
    <row r="1905" spans="7:43" x14ac:dyDescent="0.3">
      <c r="G1905" s="2"/>
      <c r="K1905" s="2"/>
      <c r="O1905" s="2"/>
      <c r="S1905" s="2"/>
      <c r="W1905" s="2"/>
      <c r="AA1905" s="2"/>
      <c r="AE1905" s="2"/>
      <c r="AI1905" s="2"/>
      <c r="AM1905" s="2"/>
      <c r="AQ1905" s="2"/>
    </row>
    <row r="1906" spans="7:43" x14ac:dyDescent="0.3">
      <c r="G1906" s="2"/>
      <c r="K1906" s="2"/>
      <c r="O1906" s="2"/>
      <c r="S1906" s="2"/>
      <c r="W1906" s="2"/>
      <c r="AA1906" s="2"/>
      <c r="AE1906" s="2"/>
      <c r="AI1906" s="2"/>
      <c r="AM1906" s="2"/>
      <c r="AQ1906" s="2"/>
    </row>
    <row r="1907" spans="7:43" x14ac:dyDescent="0.3">
      <c r="G1907" s="2"/>
      <c r="K1907" s="2"/>
      <c r="O1907" s="2"/>
      <c r="S1907" s="2"/>
      <c r="W1907" s="2"/>
      <c r="AA1907" s="2"/>
      <c r="AE1907" s="2"/>
      <c r="AI1907" s="2"/>
      <c r="AM1907" s="2"/>
      <c r="AQ1907" s="2"/>
    </row>
    <row r="1908" spans="7:43" x14ac:dyDescent="0.3">
      <c r="G1908" s="2"/>
      <c r="K1908" s="2"/>
      <c r="O1908" s="2"/>
      <c r="S1908" s="2"/>
      <c r="W1908" s="2"/>
      <c r="AA1908" s="2"/>
      <c r="AE1908" s="2"/>
      <c r="AI1908" s="2"/>
      <c r="AM1908" s="2"/>
      <c r="AQ1908" s="2"/>
    </row>
    <row r="1909" spans="7:43" x14ac:dyDescent="0.3">
      <c r="G1909" s="2"/>
      <c r="K1909" s="2"/>
      <c r="O1909" s="2"/>
      <c r="S1909" s="2"/>
      <c r="W1909" s="2"/>
      <c r="AA1909" s="2"/>
      <c r="AE1909" s="2"/>
      <c r="AI1909" s="2"/>
      <c r="AM1909" s="2"/>
      <c r="AQ1909" s="2"/>
    </row>
    <row r="1910" spans="7:43" x14ac:dyDescent="0.3">
      <c r="G1910" s="2"/>
      <c r="K1910" s="2"/>
      <c r="O1910" s="2"/>
      <c r="S1910" s="2"/>
      <c r="W1910" s="2"/>
      <c r="AA1910" s="2"/>
      <c r="AE1910" s="2"/>
      <c r="AI1910" s="2"/>
      <c r="AM1910" s="2"/>
      <c r="AQ1910" s="2"/>
    </row>
    <row r="1911" spans="7:43" x14ac:dyDescent="0.3">
      <c r="G1911" s="2"/>
      <c r="K1911" s="2"/>
      <c r="O1911" s="2"/>
      <c r="S1911" s="2"/>
      <c r="W1911" s="2"/>
      <c r="AA1911" s="2"/>
      <c r="AE1911" s="2"/>
      <c r="AI1911" s="2"/>
      <c r="AM1911" s="2"/>
      <c r="AQ1911" s="2"/>
    </row>
    <row r="1912" spans="7:43" x14ac:dyDescent="0.3">
      <c r="G1912" s="2"/>
      <c r="K1912" s="2"/>
      <c r="O1912" s="2"/>
      <c r="S1912" s="2"/>
      <c r="W1912" s="2"/>
      <c r="AA1912" s="2"/>
      <c r="AE1912" s="2"/>
      <c r="AI1912" s="2"/>
      <c r="AM1912" s="2"/>
      <c r="AQ1912" s="2"/>
    </row>
    <row r="1913" spans="7:43" x14ac:dyDescent="0.3">
      <c r="G1913" s="2"/>
      <c r="K1913" s="2"/>
      <c r="O1913" s="2"/>
      <c r="S1913" s="2"/>
      <c r="W1913" s="2"/>
      <c r="AA1913" s="2"/>
      <c r="AE1913" s="2"/>
      <c r="AI1913" s="2"/>
      <c r="AM1913" s="2"/>
      <c r="AQ1913" s="2"/>
    </row>
    <row r="1914" spans="7:43" x14ac:dyDescent="0.3">
      <c r="G1914" s="2"/>
      <c r="K1914" s="2"/>
      <c r="O1914" s="2"/>
      <c r="S1914" s="2"/>
      <c r="W1914" s="2"/>
      <c r="AA1914" s="2"/>
      <c r="AE1914" s="2"/>
      <c r="AI1914" s="2"/>
      <c r="AM1914" s="2"/>
      <c r="AQ1914" s="2"/>
    </row>
    <row r="1915" spans="7:43" x14ac:dyDescent="0.3">
      <c r="G1915" s="2"/>
      <c r="K1915" s="2"/>
      <c r="O1915" s="2"/>
      <c r="S1915" s="2"/>
      <c r="W1915" s="2"/>
      <c r="AA1915" s="2"/>
      <c r="AE1915" s="2"/>
      <c r="AI1915" s="2"/>
      <c r="AM1915" s="2"/>
      <c r="AQ1915" s="2"/>
    </row>
    <row r="1916" spans="7:43" x14ac:dyDescent="0.3">
      <c r="G1916" s="2"/>
      <c r="K1916" s="2"/>
      <c r="O1916" s="2"/>
      <c r="S1916" s="2"/>
      <c r="W1916" s="2"/>
      <c r="AA1916" s="2"/>
      <c r="AE1916" s="2"/>
      <c r="AI1916" s="2"/>
      <c r="AM1916" s="2"/>
      <c r="AQ1916" s="2"/>
    </row>
    <row r="1917" spans="7:43" x14ac:dyDescent="0.3">
      <c r="G1917" s="2"/>
      <c r="K1917" s="2"/>
      <c r="O1917" s="2"/>
      <c r="S1917" s="2"/>
      <c r="W1917" s="2"/>
      <c r="AA1917" s="2"/>
      <c r="AE1917" s="2"/>
      <c r="AI1917" s="2"/>
      <c r="AM1917" s="2"/>
      <c r="AQ1917" s="2"/>
    </row>
    <row r="1918" spans="7:43" x14ac:dyDescent="0.3">
      <c r="G1918" s="2"/>
      <c r="K1918" s="2"/>
      <c r="O1918" s="2"/>
      <c r="S1918" s="2"/>
      <c r="W1918" s="2"/>
      <c r="AA1918" s="2"/>
      <c r="AE1918" s="2"/>
      <c r="AI1918" s="2"/>
      <c r="AM1918" s="2"/>
      <c r="AQ1918" s="2"/>
    </row>
    <row r="1919" spans="7:43" x14ac:dyDescent="0.3">
      <c r="G1919" s="2"/>
      <c r="K1919" s="2"/>
      <c r="O1919" s="2"/>
      <c r="S1919" s="2"/>
      <c r="W1919" s="2"/>
      <c r="AA1919" s="2"/>
      <c r="AE1919" s="2"/>
      <c r="AI1919" s="2"/>
      <c r="AM1919" s="2"/>
      <c r="AQ1919" s="2"/>
    </row>
    <row r="1920" spans="7:43" x14ac:dyDescent="0.3">
      <c r="G1920" s="2"/>
      <c r="K1920" s="2"/>
      <c r="O1920" s="2"/>
      <c r="S1920" s="2"/>
      <c r="W1920" s="2"/>
      <c r="AA1920" s="2"/>
      <c r="AE1920" s="2"/>
      <c r="AI1920" s="2"/>
      <c r="AM1920" s="2"/>
      <c r="AQ1920" s="2"/>
    </row>
    <row r="1921" spans="7:43" x14ac:dyDescent="0.3">
      <c r="G1921" s="2"/>
      <c r="K1921" s="2"/>
      <c r="O1921" s="2"/>
      <c r="S1921" s="2"/>
      <c r="W1921" s="2"/>
      <c r="AA1921" s="2"/>
      <c r="AE1921" s="2"/>
      <c r="AI1921" s="2"/>
      <c r="AM1921" s="2"/>
      <c r="AQ1921" s="2"/>
    </row>
    <row r="1922" spans="7:43" x14ac:dyDescent="0.3">
      <c r="G1922" s="2"/>
      <c r="K1922" s="2"/>
      <c r="O1922" s="2"/>
      <c r="S1922" s="2"/>
      <c r="W1922" s="2"/>
      <c r="AA1922" s="2"/>
      <c r="AE1922" s="2"/>
      <c r="AI1922" s="2"/>
      <c r="AM1922" s="2"/>
      <c r="AQ1922" s="2"/>
    </row>
    <row r="1923" spans="7:43" x14ac:dyDescent="0.3">
      <c r="G1923" s="2"/>
      <c r="K1923" s="2"/>
      <c r="O1923" s="2"/>
      <c r="S1923" s="2"/>
      <c r="W1923" s="2"/>
      <c r="AA1923" s="2"/>
      <c r="AE1923" s="2"/>
      <c r="AI1923" s="2"/>
      <c r="AM1923" s="2"/>
      <c r="AQ1923" s="2"/>
    </row>
    <row r="1924" spans="7:43" x14ac:dyDescent="0.3">
      <c r="G1924" s="2"/>
      <c r="K1924" s="2"/>
      <c r="O1924" s="2"/>
      <c r="S1924" s="2"/>
      <c r="W1924" s="2"/>
      <c r="AA1924" s="2"/>
      <c r="AE1924" s="2"/>
      <c r="AI1924" s="2"/>
      <c r="AM1924" s="2"/>
      <c r="AQ1924" s="2"/>
    </row>
    <row r="1925" spans="7:43" x14ac:dyDescent="0.3">
      <c r="G1925" s="2"/>
      <c r="K1925" s="2"/>
      <c r="O1925" s="2"/>
      <c r="S1925" s="2"/>
      <c r="W1925" s="2"/>
      <c r="AA1925" s="2"/>
      <c r="AE1925" s="2"/>
      <c r="AI1925" s="2"/>
      <c r="AM1925" s="2"/>
      <c r="AQ1925" s="2"/>
    </row>
    <row r="1926" spans="7:43" x14ac:dyDescent="0.3">
      <c r="G1926" s="2"/>
      <c r="K1926" s="2"/>
      <c r="O1926" s="2"/>
      <c r="S1926" s="2"/>
      <c r="W1926" s="2"/>
      <c r="AA1926" s="2"/>
      <c r="AE1926" s="2"/>
      <c r="AI1926" s="2"/>
      <c r="AM1926" s="2"/>
      <c r="AQ1926" s="2"/>
    </row>
    <row r="1927" spans="7:43" x14ac:dyDescent="0.3">
      <c r="G1927" s="2"/>
      <c r="K1927" s="2"/>
      <c r="O1927" s="2"/>
      <c r="S1927" s="2"/>
      <c r="W1927" s="2"/>
      <c r="AA1927" s="2"/>
      <c r="AE1927" s="2"/>
      <c r="AI1927" s="2"/>
      <c r="AM1927" s="2"/>
      <c r="AQ1927" s="2"/>
    </row>
    <row r="1928" spans="7:43" x14ac:dyDescent="0.3">
      <c r="G1928" s="2"/>
      <c r="K1928" s="2"/>
      <c r="O1928" s="2"/>
      <c r="S1928" s="2"/>
      <c r="W1928" s="2"/>
      <c r="AA1928" s="2"/>
      <c r="AE1928" s="2"/>
      <c r="AI1928" s="2"/>
      <c r="AM1928" s="2"/>
      <c r="AQ1928" s="2"/>
    </row>
    <row r="1929" spans="7:43" x14ac:dyDescent="0.3">
      <c r="G1929" s="2"/>
      <c r="K1929" s="2"/>
      <c r="O1929" s="2"/>
      <c r="S1929" s="2"/>
      <c r="W1929" s="2"/>
      <c r="AA1929" s="2"/>
      <c r="AE1929" s="2"/>
      <c r="AI1929" s="2"/>
      <c r="AM1929" s="2"/>
      <c r="AQ1929" s="2"/>
    </row>
    <row r="1930" spans="7:43" x14ac:dyDescent="0.3">
      <c r="G1930" s="2"/>
      <c r="K1930" s="2"/>
      <c r="O1930" s="2"/>
      <c r="S1930" s="2"/>
      <c r="W1930" s="2"/>
      <c r="AA1930" s="2"/>
      <c r="AE1930" s="2"/>
      <c r="AI1930" s="2"/>
      <c r="AM1930" s="2"/>
      <c r="AQ1930" s="2"/>
    </row>
    <row r="1931" spans="7:43" x14ac:dyDescent="0.3">
      <c r="G1931" s="2"/>
      <c r="K1931" s="2"/>
      <c r="O1931" s="2"/>
      <c r="S1931" s="2"/>
      <c r="W1931" s="2"/>
      <c r="AA1931" s="2"/>
      <c r="AE1931" s="2"/>
      <c r="AI1931" s="2"/>
      <c r="AM1931" s="2"/>
      <c r="AQ1931" s="2"/>
    </row>
    <row r="1932" spans="7:43" x14ac:dyDescent="0.3">
      <c r="G1932" s="2"/>
      <c r="K1932" s="2"/>
      <c r="O1932" s="2"/>
      <c r="S1932" s="2"/>
      <c r="W1932" s="2"/>
      <c r="AA1932" s="2"/>
      <c r="AE1932" s="2"/>
      <c r="AI1932" s="2"/>
      <c r="AM1932" s="2"/>
      <c r="AQ1932" s="2"/>
    </row>
    <row r="1933" spans="7:43" x14ac:dyDescent="0.3">
      <c r="G1933" s="2"/>
      <c r="K1933" s="2"/>
      <c r="O1933" s="2"/>
      <c r="S1933" s="2"/>
      <c r="W1933" s="2"/>
      <c r="AA1933" s="2"/>
      <c r="AE1933" s="2"/>
      <c r="AI1933" s="2"/>
      <c r="AM1933" s="2"/>
      <c r="AQ1933" s="2"/>
    </row>
    <row r="1934" spans="7:43" x14ac:dyDescent="0.3">
      <c r="G1934" s="2"/>
      <c r="K1934" s="2"/>
      <c r="O1934" s="2"/>
      <c r="S1934" s="2"/>
      <c r="W1934" s="2"/>
      <c r="AA1934" s="2"/>
      <c r="AE1934" s="2"/>
      <c r="AI1934" s="2"/>
      <c r="AM1934" s="2"/>
      <c r="AQ1934" s="2"/>
    </row>
    <row r="1935" spans="7:43" x14ac:dyDescent="0.3">
      <c r="G1935" s="2"/>
      <c r="K1935" s="2"/>
      <c r="O1935" s="2"/>
      <c r="S1935" s="2"/>
      <c r="W1935" s="2"/>
      <c r="AA1935" s="2"/>
      <c r="AE1935" s="2"/>
      <c r="AI1935" s="2"/>
      <c r="AM1935" s="2"/>
      <c r="AQ1935" s="2"/>
    </row>
    <row r="1936" spans="7:43" x14ac:dyDescent="0.3">
      <c r="G1936" s="2"/>
      <c r="K1936" s="2"/>
      <c r="O1936" s="2"/>
      <c r="S1936" s="2"/>
      <c r="W1936" s="2"/>
      <c r="AA1936" s="2"/>
      <c r="AE1936" s="2"/>
      <c r="AI1936" s="2"/>
      <c r="AM1936" s="2"/>
      <c r="AQ1936" s="2"/>
    </row>
    <row r="1937" spans="7:43" x14ac:dyDescent="0.3">
      <c r="G1937" s="2"/>
      <c r="K1937" s="2"/>
      <c r="O1937" s="2"/>
      <c r="S1937" s="2"/>
      <c r="W1937" s="2"/>
      <c r="AA1937" s="2"/>
      <c r="AE1937" s="2"/>
      <c r="AI1937" s="2"/>
      <c r="AM1937" s="2"/>
      <c r="AQ1937" s="2"/>
    </row>
    <row r="1938" spans="7:43" x14ac:dyDescent="0.3">
      <c r="G1938" s="2"/>
      <c r="K1938" s="2"/>
      <c r="O1938" s="2"/>
      <c r="S1938" s="2"/>
      <c r="W1938" s="2"/>
      <c r="AA1938" s="2"/>
      <c r="AE1938" s="2"/>
      <c r="AI1938" s="2"/>
      <c r="AM1938" s="2"/>
      <c r="AQ1938" s="2"/>
    </row>
    <row r="1939" spans="7:43" x14ac:dyDescent="0.3">
      <c r="G1939" s="2"/>
      <c r="K1939" s="2"/>
      <c r="O1939" s="2"/>
      <c r="S1939" s="2"/>
      <c r="W1939" s="2"/>
      <c r="AA1939" s="2"/>
      <c r="AE1939" s="2"/>
      <c r="AI1939" s="2"/>
      <c r="AM1939" s="2"/>
      <c r="AQ1939" s="2"/>
    </row>
    <row r="1940" spans="7:43" x14ac:dyDescent="0.3">
      <c r="G1940" s="2"/>
      <c r="K1940" s="2"/>
      <c r="O1940" s="2"/>
      <c r="S1940" s="2"/>
      <c r="W1940" s="2"/>
      <c r="AA1940" s="2"/>
      <c r="AE1940" s="2"/>
      <c r="AI1940" s="2"/>
      <c r="AM1940" s="2"/>
      <c r="AQ1940" s="2"/>
    </row>
    <row r="1941" spans="7:43" x14ac:dyDescent="0.3">
      <c r="G1941" s="2"/>
      <c r="K1941" s="2"/>
      <c r="O1941" s="2"/>
      <c r="S1941" s="2"/>
      <c r="W1941" s="2"/>
      <c r="AA1941" s="2"/>
      <c r="AE1941" s="2"/>
      <c r="AI1941" s="2"/>
      <c r="AM1941" s="2"/>
      <c r="AQ1941" s="2"/>
    </row>
    <row r="1942" spans="7:43" x14ac:dyDescent="0.3">
      <c r="G1942" s="2"/>
      <c r="K1942" s="2"/>
      <c r="O1942" s="2"/>
      <c r="S1942" s="2"/>
      <c r="W1942" s="2"/>
      <c r="AA1942" s="2"/>
      <c r="AE1942" s="2"/>
      <c r="AI1942" s="2"/>
      <c r="AM1942" s="2"/>
      <c r="AQ1942" s="2"/>
    </row>
    <row r="1943" spans="7:43" x14ac:dyDescent="0.3">
      <c r="G1943" s="2"/>
      <c r="K1943" s="2"/>
      <c r="O1943" s="2"/>
      <c r="S1943" s="2"/>
      <c r="W1943" s="2"/>
      <c r="AA1943" s="2"/>
      <c r="AE1943" s="2"/>
      <c r="AI1943" s="2"/>
      <c r="AM1943" s="2"/>
      <c r="AQ1943" s="2"/>
    </row>
    <row r="1944" spans="7:43" x14ac:dyDescent="0.3">
      <c r="G1944" s="2"/>
      <c r="K1944" s="2"/>
      <c r="O1944" s="2"/>
      <c r="S1944" s="2"/>
      <c r="W1944" s="2"/>
      <c r="AA1944" s="2"/>
      <c r="AE1944" s="2"/>
      <c r="AI1944" s="2"/>
      <c r="AM1944" s="2"/>
      <c r="AQ1944" s="2"/>
    </row>
    <row r="1945" spans="7:43" x14ac:dyDescent="0.3">
      <c r="G1945" s="2"/>
      <c r="K1945" s="2"/>
      <c r="O1945" s="2"/>
      <c r="S1945" s="2"/>
      <c r="W1945" s="2"/>
      <c r="AA1945" s="2"/>
      <c r="AE1945" s="2"/>
      <c r="AI1945" s="2"/>
      <c r="AM1945" s="2"/>
      <c r="AQ1945" s="2"/>
    </row>
    <row r="1946" spans="7:43" x14ac:dyDescent="0.3">
      <c r="G1946" s="2"/>
      <c r="K1946" s="2"/>
      <c r="O1946" s="2"/>
      <c r="S1946" s="2"/>
      <c r="W1946" s="2"/>
      <c r="AA1946" s="2"/>
      <c r="AE1946" s="2"/>
      <c r="AI1946" s="2"/>
      <c r="AM1946" s="2"/>
      <c r="AQ1946" s="2"/>
    </row>
    <row r="1947" spans="7:43" x14ac:dyDescent="0.3">
      <c r="G1947" s="2"/>
      <c r="K1947" s="2"/>
      <c r="O1947" s="2"/>
      <c r="S1947" s="2"/>
      <c r="W1947" s="2"/>
      <c r="AA1947" s="2"/>
      <c r="AE1947" s="2"/>
      <c r="AI1947" s="2"/>
      <c r="AM1947" s="2"/>
      <c r="AQ1947" s="2"/>
    </row>
    <row r="1948" spans="7:43" x14ac:dyDescent="0.3">
      <c r="G1948" s="2"/>
      <c r="K1948" s="2"/>
      <c r="O1948" s="2"/>
      <c r="S1948" s="2"/>
      <c r="W1948" s="2"/>
      <c r="AA1948" s="2"/>
      <c r="AE1948" s="2"/>
      <c r="AI1948" s="2"/>
      <c r="AM1948" s="2"/>
      <c r="AQ1948" s="2"/>
    </row>
    <row r="1949" spans="7:43" x14ac:dyDescent="0.3">
      <c r="G1949" s="2"/>
      <c r="K1949" s="2"/>
      <c r="O1949" s="2"/>
      <c r="S1949" s="2"/>
      <c r="W1949" s="2"/>
      <c r="AA1949" s="2"/>
      <c r="AE1949" s="2"/>
      <c r="AI1949" s="2"/>
      <c r="AM1949" s="2"/>
      <c r="AQ1949" s="2"/>
    </row>
    <row r="1950" spans="7:43" x14ac:dyDescent="0.3">
      <c r="G1950" s="2"/>
      <c r="K1950" s="2"/>
      <c r="O1950" s="2"/>
      <c r="S1950" s="2"/>
      <c r="W1950" s="2"/>
      <c r="AA1950" s="2"/>
      <c r="AE1950" s="2"/>
      <c r="AI1950" s="2"/>
      <c r="AM1950" s="2"/>
      <c r="AQ1950" s="2"/>
    </row>
    <row r="1951" spans="7:43" x14ac:dyDescent="0.3">
      <c r="G1951" s="2"/>
      <c r="K1951" s="2"/>
      <c r="O1951" s="2"/>
      <c r="S1951" s="2"/>
      <c r="W1951" s="2"/>
      <c r="AA1951" s="2"/>
      <c r="AE1951" s="2"/>
      <c r="AI1951" s="2"/>
      <c r="AM1951" s="2"/>
      <c r="AQ1951" s="2"/>
    </row>
    <row r="1952" spans="7:43" x14ac:dyDescent="0.3">
      <c r="G1952" s="2"/>
      <c r="K1952" s="2"/>
      <c r="O1952" s="2"/>
      <c r="S1952" s="2"/>
      <c r="W1952" s="2"/>
      <c r="AA1952" s="2"/>
      <c r="AE1952" s="2"/>
      <c r="AI1952" s="2"/>
      <c r="AM1952" s="2"/>
      <c r="AQ1952" s="2"/>
    </row>
    <row r="1953" spans="7:43" x14ac:dyDescent="0.3">
      <c r="G1953" s="2"/>
      <c r="K1953" s="2"/>
      <c r="O1953" s="2"/>
      <c r="S1953" s="2"/>
      <c r="W1953" s="2"/>
      <c r="AA1953" s="2"/>
      <c r="AE1953" s="2"/>
      <c r="AI1953" s="2"/>
      <c r="AM1953" s="2"/>
      <c r="AQ1953" s="2"/>
    </row>
    <row r="1954" spans="7:43" x14ac:dyDescent="0.3">
      <c r="G1954" s="2"/>
      <c r="K1954" s="2"/>
      <c r="O1954" s="2"/>
      <c r="S1954" s="2"/>
      <c r="W1954" s="2"/>
      <c r="AA1954" s="2"/>
      <c r="AE1954" s="2"/>
      <c r="AI1954" s="2"/>
      <c r="AM1954" s="2"/>
      <c r="AQ1954" s="2"/>
    </row>
    <row r="1955" spans="7:43" x14ac:dyDescent="0.3">
      <c r="G1955" s="2"/>
      <c r="K1955" s="2"/>
      <c r="O1955" s="2"/>
      <c r="S1955" s="2"/>
      <c r="W1955" s="2"/>
      <c r="AA1955" s="2"/>
      <c r="AE1955" s="2"/>
      <c r="AI1955" s="2"/>
      <c r="AM1955" s="2"/>
      <c r="AQ1955" s="2"/>
    </row>
    <row r="1956" spans="7:43" x14ac:dyDescent="0.3">
      <c r="G1956" s="2"/>
      <c r="K1956" s="2"/>
      <c r="O1956" s="2"/>
      <c r="S1956" s="2"/>
      <c r="W1956" s="2"/>
      <c r="AA1956" s="2"/>
      <c r="AE1956" s="2"/>
      <c r="AI1956" s="2"/>
      <c r="AM1956" s="2"/>
      <c r="AQ1956" s="2"/>
    </row>
    <row r="1957" spans="7:43" x14ac:dyDescent="0.3">
      <c r="G1957" s="2"/>
      <c r="K1957" s="2"/>
      <c r="O1957" s="2"/>
      <c r="S1957" s="2"/>
      <c r="W1957" s="2"/>
      <c r="AA1957" s="2"/>
      <c r="AE1957" s="2"/>
      <c r="AI1957" s="2"/>
      <c r="AM1957" s="2"/>
      <c r="AQ1957" s="2"/>
    </row>
    <row r="1958" spans="7:43" x14ac:dyDescent="0.3">
      <c r="G1958" s="2"/>
      <c r="K1958" s="2"/>
      <c r="O1958" s="2"/>
      <c r="S1958" s="2"/>
      <c r="W1958" s="2"/>
      <c r="AA1958" s="2"/>
      <c r="AE1958" s="2"/>
      <c r="AI1958" s="2"/>
      <c r="AM1958" s="2"/>
      <c r="AQ1958" s="2"/>
    </row>
    <row r="1959" spans="7:43" x14ac:dyDescent="0.3">
      <c r="G1959" s="2"/>
      <c r="K1959" s="2"/>
      <c r="O1959" s="2"/>
      <c r="S1959" s="2"/>
      <c r="W1959" s="2"/>
      <c r="AA1959" s="2"/>
      <c r="AE1959" s="2"/>
      <c r="AI1959" s="2"/>
      <c r="AM1959" s="2"/>
      <c r="AQ1959" s="2"/>
    </row>
    <row r="1960" spans="7:43" x14ac:dyDescent="0.3">
      <c r="G1960" s="2"/>
      <c r="K1960" s="2"/>
      <c r="O1960" s="2"/>
      <c r="S1960" s="2"/>
      <c r="W1960" s="2"/>
      <c r="AA1960" s="2"/>
      <c r="AE1960" s="2"/>
      <c r="AI1960" s="2"/>
      <c r="AM1960" s="2"/>
      <c r="AQ1960" s="2"/>
    </row>
    <row r="1961" spans="7:43" x14ac:dyDescent="0.3">
      <c r="G1961" s="2"/>
      <c r="K1961" s="2"/>
      <c r="O1961" s="2"/>
      <c r="S1961" s="2"/>
      <c r="W1961" s="2"/>
      <c r="AA1961" s="2"/>
      <c r="AE1961" s="2"/>
      <c r="AI1961" s="2"/>
      <c r="AM1961" s="2"/>
      <c r="AQ1961" s="2"/>
    </row>
    <row r="1962" spans="7:43" x14ac:dyDescent="0.3">
      <c r="G1962" s="2"/>
      <c r="K1962" s="2"/>
      <c r="O1962" s="2"/>
      <c r="S1962" s="2"/>
      <c r="W1962" s="2"/>
      <c r="AA1962" s="2"/>
      <c r="AE1962" s="2"/>
      <c r="AI1962" s="2"/>
      <c r="AM1962" s="2"/>
      <c r="AQ1962" s="2"/>
    </row>
    <row r="1963" spans="7:43" x14ac:dyDescent="0.3">
      <c r="G1963" s="2"/>
      <c r="K1963" s="2"/>
      <c r="O1963" s="2"/>
      <c r="S1963" s="2"/>
      <c r="W1963" s="2"/>
      <c r="AA1963" s="2"/>
      <c r="AE1963" s="2"/>
      <c r="AI1963" s="2"/>
      <c r="AM1963" s="2"/>
      <c r="AQ1963" s="2"/>
    </row>
    <row r="1964" spans="7:43" x14ac:dyDescent="0.3">
      <c r="G1964" s="2"/>
      <c r="K1964" s="2"/>
      <c r="O1964" s="2"/>
      <c r="S1964" s="2"/>
      <c r="W1964" s="2"/>
      <c r="AA1964" s="2"/>
      <c r="AE1964" s="2"/>
      <c r="AI1964" s="2"/>
      <c r="AM1964" s="2"/>
      <c r="AQ1964" s="2"/>
    </row>
    <row r="1965" spans="7:43" x14ac:dyDescent="0.3">
      <c r="G1965" s="2"/>
      <c r="K1965" s="2"/>
      <c r="O1965" s="2"/>
      <c r="S1965" s="2"/>
      <c r="W1965" s="2"/>
      <c r="AA1965" s="2"/>
      <c r="AE1965" s="2"/>
      <c r="AI1965" s="2"/>
      <c r="AM1965" s="2"/>
      <c r="AQ1965" s="2"/>
    </row>
    <row r="1966" spans="7:43" x14ac:dyDescent="0.3">
      <c r="G1966" s="2"/>
      <c r="K1966" s="2"/>
      <c r="O1966" s="2"/>
      <c r="S1966" s="2"/>
      <c r="W1966" s="2"/>
      <c r="AA1966" s="2"/>
      <c r="AE1966" s="2"/>
      <c r="AI1966" s="2"/>
      <c r="AM1966" s="2"/>
      <c r="AQ1966" s="2"/>
    </row>
    <row r="1967" spans="7:43" x14ac:dyDescent="0.3">
      <c r="G1967" s="2"/>
      <c r="K1967" s="2"/>
      <c r="O1967" s="2"/>
      <c r="S1967" s="2"/>
      <c r="W1967" s="2"/>
      <c r="AA1967" s="2"/>
      <c r="AE1967" s="2"/>
      <c r="AI1967" s="2"/>
      <c r="AM1967" s="2"/>
      <c r="AQ1967" s="2"/>
    </row>
    <row r="1968" spans="7:43" x14ac:dyDescent="0.3">
      <c r="G1968" s="2"/>
      <c r="K1968" s="2"/>
      <c r="O1968" s="2"/>
      <c r="S1968" s="2"/>
      <c r="W1968" s="2"/>
      <c r="AA1968" s="2"/>
      <c r="AE1968" s="2"/>
      <c r="AI1968" s="2"/>
      <c r="AM1968" s="2"/>
      <c r="AQ1968" s="2"/>
    </row>
    <row r="1969" spans="7:43" x14ac:dyDescent="0.3">
      <c r="G1969" s="2"/>
      <c r="K1969" s="2"/>
      <c r="O1969" s="2"/>
      <c r="S1969" s="2"/>
      <c r="W1969" s="2"/>
      <c r="AA1969" s="2"/>
      <c r="AE1969" s="2"/>
      <c r="AI1969" s="2"/>
      <c r="AM1969" s="2"/>
      <c r="AQ1969" s="2"/>
    </row>
    <row r="1970" spans="7:43" x14ac:dyDescent="0.3">
      <c r="G1970" s="2"/>
      <c r="K1970" s="2"/>
      <c r="O1970" s="2"/>
      <c r="S1970" s="2"/>
      <c r="W1970" s="2"/>
      <c r="AA1970" s="2"/>
      <c r="AE1970" s="2"/>
      <c r="AI1970" s="2"/>
      <c r="AM1970" s="2"/>
      <c r="AQ1970" s="2"/>
    </row>
    <row r="1971" spans="7:43" x14ac:dyDescent="0.3">
      <c r="G1971" s="2"/>
      <c r="K1971" s="2"/>
      <c r="O1971" s="2"/>
      <c r="S1971" s="2"/>
      <c r="W1971" s="2"/>
      <c r="AA1971" s="2"/>
      <c r="AE1971" s="2"/>
      <c r="AI1971" s="2"/>
      <c r="AM1971" s="2"/>
      <c r="AQ1971" s="2"/>
    </row>
    <row r="1972" spans="7:43" x14ac:dyDescent="0.3">
      <c r="G1972" s="2"/>
      <c r="K1972" s="2"/>
      <c r="O1972" s="2"/>
      <c r="S1972" s="2"/>
      <c r="W1972" s="2"/>
      <c r="AA1972" s="2"/>
      <c r="AE1972" s="2"/>
      <c r="AI1972" s="2"/>
      <c r="AM1972" s="2"/>
      <c r="AQ1972" s="2"/>
    </row>
    <row r="1973" spans="7:43" x14ac:dyDescent="0.3">
      <c r="G1973" s="2"/>
      <c r="K1973" s="2"/>
      <c r="O1973" s="2"/>
      <c r="S1973" s="2"/>
      <c r="W1973" s="2"/>
      <c r="AA1973" s="2"/>
      <c r="AE1973" s="2"/>
      <c r="AI1973" s="2"/>
      <c r="AM1973" s="2"/>
      <c r="AQ1973" s="2"/>
    </row>
    <row r="1974" spans="7:43" x14ac:dyDescent="0.3">
      <c r="G1974" s="2"/>
      <c r="K1974" s="2"/>
      <c r="O1974" s="2"/>
      <c r="S1974" s="2"/>
      <c r="W1974" s="2"/>
      <c r="AA1974" s="2"/>
      <c r="AE1974" s="2"/>
      <c r="AI1974" s="2"/>
      <c r="AM1974" s="2"/>
      <c r="AQ1974" s="2"/>
    </row>
    <row r="1975" spans="7:43" x14ac:dyDescent="0.3">
      <c r="G1975" s="2"/>
      <c r="K1975" s="2"/>
      <c r="O1975" s="2"/>
      <c r="S1975" s="2"/>
      <c r="W1975" s="2"/>
      <c r="AA1975" s="2"/>
      <c r="AE1975" s="2"/>
      <c r="AI1975" s="2"/>
      <c r="AM1975" s="2"/>
      <c r="AQ1975" s="2"/>
    </row>
    <row r="1976" spans="7:43" x14ac:dyDescent="0.3">
      <c r="G1976" s="2"/>
      <c r="K1976" s="2"/>
      <c r="O1976" s="2"/>
      <c r="S1976" s="2"/>
      <c r="W1976" s="2"/>
      <c r="AA1976" s="2"/>
      <c r="AE1976" s="2"/>
      <c r="AI1976" s="2"/>
      <c r="AM1976" s="2"/>
      <c r="AQ1976" s="2"/>
    </row>
    <row r="1977" spans="7:43" x14ac:dyDescent="0.3">
      <c r="G1977" s="2"/>
      <c r="K1977" s="2"/>
      <c r="O1977" s="2"/>
      <c r="S1977" s="2"/>
      <c r="W1977" s="2"/>
      <c r="AA1977" s="2"/>
      <c r="AE1977" s="2"/>
      <c r="AI1977" s="2"/>
      <c r="AM1977" s="2"/>
      <c r="AQ1977" s="2"/>
    </row>
    <row r="1978" spans="7:43" x14ac:dyDescent="0.3">
      <c r="G1978" s="2"/>
      <c r="K1978" s="2"/>
      <c r="O1978" s="2"/>
      <c r="S1978" s="2"/>
      <c r="W1978" s="2"/>
      <c r="AA1978" s="2"/>
      <c r="AE1978" s="2"/>
      <c r="AI1978" s="2"/>
      <c r="AM1978" s="2"/>
      <c r="AQ1978" s="2"/>
    </row>
    <row r="1979" spans="7:43" x14ac:dyDescent="0.3">
      <c r="G1979" s="2"/>
      <c r="K1979" s="2"/>
      <c r="O1979" s="2"/>
      <c r="S1979" s="2"/>
      <c r="W1979" s="2"/>
      <c r="AA1979" s="2"/>
      <c r="AE1979" s="2"/>
      <c r="AI1979" s="2"/>
      <c r="AM1979" s="2"/>
      <c r="AQ1979" s="2"/>
    </row>
    <row r="1980" spans="7:43" x14ac:dyDescent="0.3">
      <c r="G1980" s="2"/>
      <c r="K1980" s="2"/>
      <c r="O1980" s="2"/>
      <c r="S1980" s="2"/>
      <c r="W1980" s="2"/>
      <c r="AA1980" s="2"/>
      <c r="AE1980" s="2"/>
      <c r="AI1980" s="2"/>
      <c r="AM1980" s="2"/>
      <c r="AQ1980" s="2"/>
    </row>
    <row r="1981" spans="7:43" x14ac:dyDescent="0.3">
      <c r="G1981" s="2"/>
      <c r="K1981" s="2"/>
      <c r="O1981" s="2"/>
      <c r="S1981" s="2"/>
      <c r="W1981" s="2"/>
      <c r="AA1981" s="2"/>
      <c r="AE1981" s="2"/>
      <c r="AI1981" s="2"/>
      <c r="AM1981" s="2"/>
      <c r="AQ1981" s="2"/>
    </row>
    <row r="1982" spans="7:43" x14ac:dyDescent="0.3">
      <c r="G1982" s="2"/>
      <c r="K1982" s="2"/>
      <c r="O1982" s="2"/>
      <c r="S1982" s="2"/>
      <c r="W1982" s="2"/>
      <c r="AA1982" s="2"/>
      <c r="AE1982" s="2"/>
      <c r="AI1982" s="2"/>
      <c r="AM1982" s="2"/>
      <c r="AQ1982" s="2"/>
    </row>
    <row r="1983" spans="7:43" x14ac:dyDescent="0.3">
      <c r="G1983" s="2"/>
      <c r="K1983" s="2"/>
      <c r="O1983" s="2"/>
      <c r="S1983" s="2"/>
      <c r="W1983" s="2"/>
      <c r="AA1983" s="2"/>
      <c r="AE1983" s="2"/>
      <c r="AI1983" s="2"/>
      <c r="AM1983" s="2"/>
      <c r="AQ1983" s="2"/>
    </row>
    <row r="1984" spans="7:43" x14ac:dyDescent="0.3">
      <c r="G1984" s="2"/>
      <c r="K1984" s="2"/>
      <c r="O1984" s="2"/>
      <c r="S1984" s="2"/>
      <c r="W1984" s="2"/>
      <c r="AA1984" s="2"/>
      <c r="AE1984" s="2"/>
      <c r="AI1984" s="2"/>
      <c r="AM1984" s="2"/>
      <c r="AQ1984" s="2"/>
    </row>
    <row r="1985" spans="7:43" x14ac:dyDescent="0.3">
      <c r="G1985" s="2"/>
      <c r="K1985" s="2"/>
      <c r="O1985" s="2"/>
      <c r="S1985" s="2"/>
      <c r="W1985" s="2"/>
      <c r="AA1985" s="2"/>
      <c r="AE1985" s="2"/>
      <c r="AI1985" s="2"/>
      <c r="AM1985" s="2"/>
      <c r="AQ1985" s="2"/>
    </row>
    <row r="1986" spans="7:43" x14ac:dyDescent="0.3">
      <c r="G1986" s="2"/>
      <c r="K1986" s="2"/>
      <c r="O1986" s="2"/>
      <c r="S1986" s="2"/>
      <c r="W1986" s="2"/>
      <c r="AA1986" s="2"/>
      <c r="AE1986" s="2"/>
      <c r="AI1986" s="2"/>
      <c r="AM1986" s="2"/>
      <c r="AQ1986" s="2"/>
    </row>
    <row r="1987" spans="7:43" x14ac:dyDescent="0.3">
      <c r="G1987" s="2"/>
      <c r="K1987" s="2"/>
      <c r="O1987" s="2"/>
      <c r="S1987" s="2"/>
      <c r="W1987" s="2"/>
      <c r="AA1987" s="2"/>
      <c r="AE1987" s="2"/>
      <c r="AI1987" s="2"/>
      <c r="AM1987" s="2"/>
      <c r="AQ1987" s="2"/>
    </row>
    <row r="1988" spans="7:43" x14ac:dyDescent="0.3">
      <c r="G1988" s="2"/>
      <c r="K1988" s="2"/>
      <c r="O1988" s="2"/>
      <c r="S1988" s="2"/>
      <c r="W1988" s="2"/>
      <c r="AA1988" s="2"/>
      <c r="AE1988" s="2"/>
      <c r="AI1988" s="2"/>
      <c r="AM1988" s="2"/>
      <c r="AQ1988" s="2"/>
    </row>
    <row r="1989" spans="7:43" x14ac:dyDescent="0.3">
      <c r="G1989" s="2"/>
      <c r="K1989" s="2"/>
      <c r="O1989" s="2"/>
      <c r="S1989" s="2"/>
      <c r="W1989" s="2"/>
      <c r="AA1989" s="2"/>
      <c r="AE1989" s="2"/>
      <c r="AI1989" s="2"/>
      <c r="AM1989" s="2"/>
      <c r="AQ1989" s="2"/>
    </row>
    <row r="1990" spans="7:43" x14ac:dyDescent="0.3">
      <c r="G1990" s="2"/>
      <c r="K1990" s="2"/>
      <c r="O1990" s="2"/>
      <c r="S1990" s="2"/>
      <c r="W1990" s="2"/>
      <c r="AA1990" s="2"/>
      <c r="AE1990" s="2"/>
      <c r="AI1990" s="2"/>
      <c r="AM1990" s="2"/>
      <c r="AQ1990" s="2"/>
    </row>
    <row r="1991" spans="7:43" x14ac:dyDescent="0.3">
      <c r="G1991" s="2"/>
      <c r="K1991" s="2"/>
      <c r="O1991" s="2"/>
      <c r="S1991" s="2"/>
      <c r="W1991" s="2"/>
      <c r="AA1991" s="2"/>
      <c r="AE1991" s="2"/>
      <c r="AI1991" s="2"/>
      <c r="AM1991" s="2"/>
      <c r="AQ1991" s="2"/>
    </row>
    <row r="1992" spans="7:43" x14ac:dyDescent="0.3">
      <c r="G1992" s="2"/>
      <c r="K1992" s="2"/>
      <c r="O1992" s="2"/>
      <c r="S1992" s="2"/>
      <c r="W1992" s="2"/>
      <c r="AA1992" s="2"/>
      <c r="AE1992" s="2"/>
      <c r="AI1992" s="2"/>
      <c r="AM1992" s="2"/>
      <c r="AQ1992" s="2"/>
    </row>
    <row r="1993" spans="7:43" x14ac:dyDescent="0.3">
      <c r="G1993" s="2"/>
      <c r="K1993" s="2"/>
      <c r="O1993" s="2"/>
      <c r="S1993" s="2"/>
      <c r="W1993" s="2"/>
      <c r="AA1993" s="2"/>
      <c r="AE1993" s="2"/>
      <c r="AI1993" s="2"/>
      <c r="AM1993" s="2"/>
      <c r="AQ1993" s="2"/>
    </row>
    <row r="1994" spans="7:43" x14ac:dyDescent="0.3">
      <c r="G1994" s="2"/>
      <c r="K1994" s="2"/>
      <c r="O1994" s="2"/>
      <c r="S1994" s="2"/>
      <c r="W1994" s="2"/>
      <c r="AA1994" s="2"/>
      <c r="AE1994" s="2"/>
      <c r="AI1994" s="2"/>
      <c r="AM1994" s="2"/>
      <c r="AQ1994" s="2"/>
    </row>
    <row r="1995" spans="7:43" x14ac:dyDescent="0.3">
      <c r="G1995" s="2"/>
      <c r="K1995" s="2"/>
      <c r="O1995" s="2"/>
      <c r="S1995" s="2"/>
      <c r="W1995" s="2"/>
      <c r="AA1995" s="2"/>
      <c r="AE1995" s="2"/>
      <c r="AI1995" s="2"/>
      <c r="AM1995" s="2"/>
      <c r="AQ1995" s="2"/>
    </row>
    <row r="1996" spans="7:43" x14ac:dyDescent="0.3">
      <c r="G1996" s="2"/>
      <c r="K1996" s="2"/>
      <c r="O1996" s="2"/>
      <c r="S1996" s="2"/>
      <c r="W1996" s="2"/>
      <c r="AA1996" s="2"/>
      <c r="AE1996" s="2"/>
      <c r="AI1996" s="2"/>
      <c r="AM1996" s="2"/>
      <c r="AQ1996" s="2"/>
    </row>
    <row r="1997" spans="7:43" x14ac:dyDescent="0.3">
      <c r="G1997" s="2"/>
      <c r="K1997" s="2"/>
      <c r="O1997" s="2"/>
      <c r="S1997" s="2"/>
      <c r="W1997" s="2"/>
      <c r="AA1997" s="2"/>
      <c r="AE1997" s="2"/>
      <c r="AI1997" s="2"/>
      <c r="AM1997" s="2"/>
      <c r="AQ1997" s="2"/>
    </row>
    <row r="1998" spans="7:43" x14ac:dyDescent="0.3">
      <c r="G1998" s="2"/>
      <c r="K1998" s="2"/>
      <c r="O1998" s="2"/>
      <c r="S1998" s="2"/>
      <c r="W1998" s="2"/>
      <c r="AA1998" s="2"/>
      <c r="AE1998" s="2"/>
      <c r="AI1998" s="2"/>
      <c r="AM1998" s="2"/>
      <c r="AQ1998" s="2"/>
    </row>
    <row r="1999" spans="7:43" x14ac:dyDescent="0.3">
      <c r="G1999" s="2"/>
      <c r="K1999" s="2"/>
      <c r="O1999" s="2"/>
      <c r="S1999" s="2"/>
      <c r="W1999" s="2"/>
      <c r="AA1999" s="2"/>
      <c r="AE1999" s="2"/>
      <c r="AI1999" s="2"/>
      <c r="AM1999" s="2"/>
      <c r="AQ1999" s="2"/>
    </row>
    <row r="2000" spans="7:43" x14ac:dyDescent="0.3">
      <c r="G2000" s="2"/>
      <c r="K2000" s="2"/>
      <c r="O2000" s="2"/>
      <c r="S2000" s="2"/>
      <c r="W2000" s="2"/>
      <c r="AA2000" s="2"/>
      <c r="AE2000" s="2"/>
      <c r="AI2000" s="2"/>
      <c r="AM2000" s="2"/>
      <c r="AQ2000" s="2"/>
    </row>
    <row r="2001" spans="7:43" x14ac:dyDescent="0.3">
      <c r="G2001" s="2"/>
      <c r="K2001" s="2"/>
      <c r="O2001" s="2"/>
      <c r="S2001" s="2"/>
      <c r="W2001" s="2"/>
      <c r="AA2001" s="2"/>
      <c r="AE2001" s="2"/>
      <c r="AI2001" s="2"/>
      <c r="AM2001" s="2"/>
      <c r="AQ2001" s="2"/>
    </row>
    <row r="2002" spans="7:43" x14ac:dyDescent="0.3">
      <c r="G2002" s="2"/>
      <c r="K2002" s="2"/>
      <c r="O2002" s="2"/>
      <c r="S2002" s="2"/>
      <c r="W2002" s="2"/>
      <c r="AA2002" s="2"/>
      <c r="AE2002" s="2"/>
      <c r="AI2002" s="2"/>
      <c r="AM2002" s="2"/>
      <c r="AQ2002" s="2"/>
    </row>
    <row r="2003" spans="7:43" x14ac:dyDescent="0.3">
      <c r="G2003" s="2"/>
      <c r="K2003" s="2"/>
      <c r="O2003" s="2"/>
      <c r="S2003" s="2"/>
      <c r="W2003" s="2"/>
      <c r="AA2003" s="2"/>
      <c r="AE2003" s="2"/>
      <c r="AI2003" s="2"/>
      <c r="AM2003" s="2"/>
      <c r="AQ2003" s="2"/>
    </row>
    <row r="2004" spans="7:43" x14ac:dyDescent="0.3">
      <c r="G2004" s="2"/>
      <c r="K2004" s="2"/>
      <c r="O2004" s="2"/>
      <c r="S2004" s="2"/>
      <c r="W2004" s="2"/>
      <c r="AA2004" s="2"/>
      <c r="AE2004" s="2"/>
      <c r="AI2004" s="2"/>
      <c r="AM2004" s="2"/>
      <c r="AQ2004" s="2"/>
    </row>
    <row r="2005" spans="7:43" x14ac:dyDescent="0.3">
      <c r="G2005" s="2"/>
      <c r="K2005" s="2"/>
      <c r="O2005" s="2"/>
      <c r="S2005" s="2"/>
      <c r="W2005" s="2"/>
      <c r="AA2005" s="2"/>
      <c r="AE2005" s="2"/>
      <c r="AI2005" s="2"/>
      <c r="AM2005" s="2"/>
      <c r="AQ2005" s="2"/>
    </row>
    <row r="2006" spans="7:43" x14ac:dyDescent="0.3">
      <c r="G2006" s="2"/>
      <c r="K2006" s="2"/>
      <c r="O2006" s="2"/>
      <c r="S2006" s="2"/>
      <c r="W2006" s="2"/>
      <c r="AA2006" s="2"/>
      <c r="AE2006" s="2"/>
      <c r="AI2006" s="2"/>
      <c r="AM2006" s="2"/>
      <c r="AQ2006" s="2"/>
    </row>
    <row r="2007" spans="7:43" x14ac:dyDescent="0.3">
      <c r="G2007" s="2"/>
      <c r="K2007" s="2"/>
      <c r="O2007" s="2"/>
      <c r="S2007" s="2"/>
      <c r="W2007" s="2"/>
      <c r="AA2007" s="2"/>
      <c r="AE2007" s="2"/>
      <c r="AI2007" s="2"/>
      <c r="AM2007" s="2"/>
      <c r="AQ2007" s="2"/>
    </row>
    <row r="2008" spans="7:43" x14ac:dyDescent="0.3">
      <c r="G2008" s="2"/>
      <c r="K2008" s="2"/>
      <c r="O2008" s="2"/>
      <c r="S2008" s="2"/>
      <c r="W2008" s="2"/>
      <c r="AA2008" s="2"/>
      <c r="AE2008" s="2"/>
      <c r="AI2008" s="2"/>
      <c r="AM2008" s="2"/>
      <c r="AQ2008" s="2"/>
    </row>
    <row r="2009" spans="7:43" x14ac:dyDescent="0.3">
      <c r="G2009" s="2"/>
      <c r="K2009" s="2"/>
      <c r="O2009" s="2"/>
      <c r="S2009" s="2"/>
      <c r="W2009" s="2"/>
      <c r="AA2009" s="2"/>
      <c r="AE2009" s="2"/>
      <c r="AI2009" s="2"/>
      <c r="AM2009" s="2"/>
      <c r="AQ2009" s="2"/>
    </row>
    <row r="2010" spans="7:43" x14ac:dyDescent="0.3">
      <c r="G2010" s="2"/>
      <c r="K2010" s="2"/>
      <c r="O2010" s="2"/>
      <c r="S2010" s="2"/>
      <c r="W2010" s="2"/>
      <c r="AA2010" s="2"/>
      <c r="AE2010" s="2"/>
      <c r="AI2010" s="2"/>
      <c r="AM2010" s="2"/>
      <c r="AQ2010" s="2"/>
    </row>
    <row r="2011" spans="7:43" x14ac:dyDescent="0.3">
      <c r="G2011" s="2"/>
      <c r="K2011" s="2"/>
      <c r="O2011" s="2"/>
      <c r="S2011" s="2"/>
      <c r="W2011" s="2"/>
      <c r="AA2011" s="2"/>
      <c r="AE2011" s="2"/>
      <c r="AI2011" s="2"/>
      <c r="AM2011" s="2"/>
      <c r="AQ2011" s="2"/>
    </row>
    <row r="2012" spans="7:43" x14ac:dyDescent="0.3">
      <c r="G2012" s="2"/>
      <c r="K2012" s="2"/>
      <c r="O2012" s="2"/>
      <c r="S2012" s="2"/>
      <c r="W2012" s="2"/>
      <c r="AA2012" s="2"/>
      <c r="AE2012" s="2"/>
      <c r="AI2012" s="2"/>
      <c r="AM2012" s="2"/>
      <c r="AQ2012" s="2"/>
    </row>
    <row r="2013" spans="7:43" x14ac:dyDescent="0.3">
      <c r="G2013" s="2"/>
      <c r="K2013" s="2"/>
      <c r="O2013" s="2"/>
      <c r="S2013" s="2"/>
      <c r="W2013" s="2"/>
      <c r="AA2013" s="2"/>
      <c r="AE2013" s="2"/>
      <c r="AI2013" s="2"/>
      <c r="AM2013" s="2"/>
      <c r="AQ2013" s="2"/>
    </row>
    <row r="2014" spans="7:43" x14ac:dyDescent="0.3">
      <c r="G2014" s="2"/>
      <c r="K2014" s="2"/>
      <c r="O2014" s="2"/>
      <c r="S2014" s="2"/>
      <c r="W2014" s="2"/>
      <c r="AA2014" s="2"/>
      <c r="AE2014" s="2"/>
      <c r="AI2014" s="2"/>
      <c r="AM2014" s="2"/>
      <c r="AQ2014" s="2"/>
    </row>
    <row r="2015" spans="7:43" x14ac:dyDescent="0.3">
      <c r="G2015" s="2"/>
      <c r="K2015" s="2"/>
      <c r="O2015" s="2"/>
      <c r="S2015" s="2"/>
      <c r="W2015" s="2"/>
      <c r="AA2015" s="2"/>
      <c r="AE2015" s="2"/>
      <c r="AI2015" s="2"/>
      <c r="AM2015" s="2"/>
      <c r="AQ2015" s="2"/>
    </row>
    <row r="2016" spans="7:43" x14ac:dyDescent="0.3">
      <c r="G2016" s="2"/>
      <c r="K2016" s="2"/>
      <c r="O2016" s="2"/>
      <c r="S2016" s="2"/>
      <c r="W2016" s="2"/>
      <c r="AA2016" s="2"/>
      <c r="AE2016" s="2"/>
      <c r="AI2016" s="2"/>
      <c r="AM2016" s="2"/>
      <c r="AQ2016" s="2"/>
    </row>
    <row r="2017" spans="7:43" x14ac:dyDescent="0.3">
      <c r="G2017" s="2"/>
      <c r="K2017" s="2"/>
      <c r="O2017" s="2"/>
      <c r="S2017" s="2"/>
      <c r="W2017" s="2"/>
      <c r="AA2017" s="2"/>
      <c r="AE2017" s="2"/>
      <c r="AI2017" s="2"/>
      <c r="AM2017" s="2"/>
      <c r="AQ2017" s="2"/>
    </row>
    <row r="2018" spans="7:43" x14ac:dyDescent="0.3">
      <c r="G2018" s="2"/>
      <c r="K2018" s="2"/>
      <c r="O2018" s="2"/>
      <c r="S2018" s="2"/>
      <c r="W2018" s="2"/>
      <c r="AA2018" s="2"/>
      <c r="AE2018" s="2"/>
      <c r="AI2018" s="2"/>
      <c r="AM2018" s="2"/>
      <c r="AQ2018" s="2"/>
    </row>
    <row r="2019" spans="7:43" x14ac:dyDescent="0.3">
      <c r="G2019" s="2"/>
      <c r="K2019" s="2"/>
      <c r="O2019" s="2"/>
      <c r="S2019" s="2"/>
      <c r="W2019" s="2"/>
      <c r="AA2019" s="2"/>
      <c r="AE2019" s="2"/>
      <c r="AI2019" s="2"/>
      <c r="AM2019" s="2"/>
      <c r="AQ2019" s="2"/>
    </row>
    <row r="2020" spans="7:43" x14ac:dyDescent="0.3">
      <c r="G2020" s="2"/>
      <c r="K2020" s="2"/>
      <c r="O2020" s="2"/>
      <c r="S2020" s="2"/>
      <c r="W2020" s="2"/>
      <c r="AA2020" s="2"/>
      <c r="AE2020" s="2"/>
      <c r="AI2020" s="2"/>
      <c r="AM2020" s="2"/>
      <c r="AQ2020" s="2"/>
    </row>
    <row r="2021" spans="7:43" x14ac:dyDescent="0.3">
      <c r="G2021" s="2"/>
      <c r="K2021" s="2"/>
      <c r="O2021" s="2"/>
      <c r="S2021" s="2"/>
      <c r="W2021" s="2"/>
      <c r="AA2021" s="2"/>
      <c r="AE2021" s="2"/>
      <c r="AI2021" s="2"/>
      <c r="AM2021" s="2"/>
      <c r="AQ2021" s="2"/>
    </row>
    <row r="2022" spans="7:43" x14ac:dyDescent="0.3">
      <c r="G2022" s="2"/>
      <c r="K2022" s="2"/>
      <c r="O2022" s="2"/>
      <c r="S2022" s="2"/>
      <c r="W2022" s="2"/>
      <c r="AA2022" s="2"/>
      <c r="AE2022" s="2"/>
      <c r="AI2022" s="2"/>
      <c r="AM2022" s="2"/>
      <c r="AQ2022" s="2"/>
    </row>
    <row r="2023" spans="7:43" x14ac:dyDescent="0.3">
      <c r="G2023" s="2"/>
      <c r="K2023" s="2"/>
      <c r="O2023" s="2"/>
      <c r="S2023" s="2"/>
      <c r="W2023" s="2"/>
      <c r="AA2023" s="2"/>
      <c r="AE2023" s="2"/>
      <c r="AI2023" s="2"/>
      <c r="AM2023" s="2"/>
      <c r="AQ2023" s="2"/>
    </row>
    <row r="2024" spans="7:43" x14ac:dyDescent="0.3">
      <c r="G2024" s="2"/>
      <c r="K2024" s="2"/>
      <c r="O2024" s="2"/>
      <c r="S2024" s="2"/>
      <c r="W2024" s="2"/>
      <c r="AA2024" s="2"/>
      <c r="AE2024" s="2"/>
      <c r="AI2024" s="2"/>
      <c r="AM2024" s="2"/>
      <c r="AQ2024" s="2"/>
    </row>
    <row r="2025" spans="7:43" x14ac:dyDescent="0.3">
      <c r="G2025" s="2"/>
      <c r="K2025" s="2"/>
      <c r="O2025" s="2"/>
      <c r="S2025" s="2"/>
      <c r="W2025" s="2"/>
      <c r="AA2025" s="2"/>
      <c r="AE2025" s="2"/>
      <c r="AI2025" s="2"/>
      <c r="AM2025" s="2"/>
      <c r="AQ2025" s="2"/>
    </row>
    <row r="2026" spans="7:43" x14ac:dyDescent="0.3">
      <c r="G2026" s="2"/>
      <c r="K2026" s="2"/>
      <c r="O2026" s="2"/>
      <c r="S2026" s="2"/>
      <c r="W2026" s="2"/>
      <c r="AA2026" s="2"/>
      <c r="AE2026" s="2"/>
      <c r="AI2026" s="2"/>
      <c r="AM2026" s="2"/>
      <c r="AQ2026" s="2"/>
    </row>
    <row r="2027" spans="7:43" x14ac:dyDescent="0.3">
      <c r="G2027" s="2"/>
      <c r="K2027" s="2"/>
      <c r="O2027" s="2"/>
      <c r="S2027" s="2"/>
      <c r="W2027" s="2"/>
      <c r="AA2027" s="2"/>
      <c r="AE2027" s="2"/>
      <c r="AI2027" s="2"/>
      <c r="AM2027" s="2"/>
      <c r="AQ2027" s="2"/>
    </row>
    <row r="2028" spans="7:43" x14ac:dyDescent="0.3">
      <c r="G2028" s="2"/>
      <c r="K2028" s="2"/>
      <c r="O2028" s="2"/>
      <c r="S2028" s="2"/>
      <c r="W2028" s="2"/>
      <c r="AA2028" s="2"/>
      <c r="AE2028" s="2"/>
      <c r="AI2028" s="2"/>
      <c r="AM2028" s="2"/>
      <c r="AQ2028" s="2"/>
    </row>
    <row r="2029" spans="7:43" x14ac:dyDescent="0.3">
      <c r="G2029" s="2"/>
      <c r="K2029" s="2"/>
      <c r="O2029" s="2"/>
      <c r="S2029" s="2"/>
      <c r="W2029" s="2"/>
      <c r="AA2029" s="2"/>
      <c r="AE2029" s="2"/>
      <c r="AI2029" s="2"/>
      <c r="AM2029" s="2"/>
      <c r="AQ2029" s="2"/>
    </row>
    <row r="2030" spans="7:43" x14ac:dyDescent="0.3">
      <c r="G2030" s="2"/>
      <c r="K2030" s="2"/>
      <c r="O2030" s="2"/>
      <c r="S2030" s="2"/>
      <c r="W2030" s="2"/>
      <c r="AA2030" s="2"/>
      <c r="AE2030" s="2"/>
      <c r="AI2030" s="2"/>
      <c r="AM2030" s="2"/>
      <c r="AQ2030" s="2"/>
    </row>
    <row r="2031" spans="7:43" x14ac:dyDescent="0.3">
      <c r="G2031" s="2"/>
      <c r="K2031" s="2"/>
      <c r="O2031" s="2"/>
      <c r="S2031" s="2"/>
      <c r="W2031" s="2"/>
      <c r="AA2031" s="2"/>
      <c r="AE2031" s="2"/>
      <c r="AI2031" s="2"/>
      <c r="AM2031" s="2"/>
      <c r="AQ2031" s="2"/>
    </row>
    <row r="2032" spans="7:43" x14ac:dyDescent="0.3">
      <c r="G2032" s="2"/>
      <c r="K2032" s="2"/>
      <c r="O2032" s="2"/>
      <c r="S2032" s="2"/>
      <c r="W2032" s="2"/>
      <c r="AA2032" s="2"/>
      <c r="AE2032" s="2"/>
      <c r="AI2032" s="2"/>
      <c r="AM2032" s="2"/>
      <c r="AQ2032" s="2"/>
    </row>
    <row r="2033" spans="7:43" x14ac:dyDescent="0.3">
      <c r="G2033" s="2"/>
      <c r="K2033" s="2"/>
      <c r="O2033" s="2"/>
      <c r="S2033" s="2"/>
      <c r="W2033" s="2"/>
      <c r="AA2033" s="2"/>
      <c r="AE2033" s="2"/>
      <c r="AI2033" s="2"/>
      <c r="AM2033" s="2"/>
      <c r="AQ2033" s="2"/>
    </row>
    <row r="2034" spans="7:43" x14ac:dyDescent="0.3">
      <c r="G2034" s="2"/>
      <c r="K2034" s="2"/>
      <c r="O2034" s="2"/>
      <c r="S2034" s="2"/>
      <c r="W2034" s="2"/>
      <c r="AA2034" s="2"/>
      <c r="AE2034" s="2"/>
      <c r="AI2034" s="2"/>
      <c r="AM2034" s="2"/>
      <c r="AQ2034" s="2"/>
    </row>
    <row r="2035" spans="7:43" x14ac:dyDescent="0.3">
      <c r="G2035" s="2"/>
      <c r="K2035" s="2"/>
      <c r="O2035" s="2"/>
      <c r="S2035" s="2"/>
      <c r="W2035" s="2"/>
      <c r="AA2035" s="2"/>
      <c r="AE2035" s="2"/>
      <c r="AI2035" s="2"/>
      <c r="AM2035" s="2"/>
      <c r="AQ2035" s="2"/>
    </row>
    <row r="2036" spans="7:43" x14ac:dyDescent="0.3">
      <c r="G2036" s="2"/>
      <c r="K2036" s="2"/>
      <c r="O2036" s="2"/>
      <c r="S2036" s="2"/>
      <c r="W2036" s="2"/>
      <c r="AA2036" s="2"/>
      <c r="AE2036" s="2"/>
      <c r="AI2036" s="2"/>
      <c r="AM2036" s="2"/>
      <c r="AQ2036" s="2"/>
    </row>
    <row r="2037" spans="7:43" x14ac:dyDescent="0.3">
      <c r="G2037" s="2"/>
      <c r="K2037" s="2"/>
      <c r="O2037" s="2"/>
      <c r="S2037" s="2"/>
      <c r="W2037" s="2"/>
      <c r="AA2037" s="2"/>
      <c r="AE2037" s="2"/>
      <c r="AI2037" s="2"/>
      <c r="AM2037" s="2"/>
      <c r="AQ2037" s="2"/>
    </row>
    <row r="2038" spans="7:43" x14ac:dyDescent="0.3">
      <c r="G2038" s="2"/>
      <c r="K2038" s="2"/>
      <c r="O2038" s="2"/>
      <c r="S2038" s="2"/>
      <c r="W2038" s="2"/>
      <c r="AA2038" s="2"/>
      <c r="AE2038" s="2"/>
      <c r="AI2038" s="2"/>
      <c r="AM2038" s="2"/>
      <c r="AQ2038" s="2"/>
    </row>
    <row r="2039" spans="7:43" x14ac:dyDescent="0.3">
      <c r="G2039" s="2"/>
      <c r="K2039" s="2"/>
      <c r="O2039" s="2"/>
      <c r="S2039" s="2"/>
      <c r="W2039" s="2"/>
      <c r="AA2039" s="2"/>
      <c r="AE2039" s="2"/>
      <c r="AI2039" s="2"/>
      <c r="AM2039" s="2"/>
      <c r="AQ2039" s="2"/>
    </row>
    <row r="2040" spans="7:43" x14ac:dyDescent="0.3">
      <c r="G2040" s="2"/>
      <c r="K2040" s="2"/>
      <c r="O2040" s="2"/>
      <c r="S2040" s="2"/>
      <c r="W2040" s="2"/>
      <c r="AA2040" s="2"/>
      <c r="AE2040" s="2"/>
      <c r="AI2040" s="2"/>
      <c r="AM2040" s="2"/>
      <c r="AQ2040" s="2"/>
    </row>
    <row r="2041" spans="7:43" x14ac:dyDescent="0.3">
      <c r="G2041" s="2"/>
      <c r="K2041" s="2"/>
      <c r="O2041" s="2"/>
      <c r="S2041" s="2"/>
      <c r="W2041" s="2"/>
      <c r="AA2041" s="2"/>
      <c r="AE2041" s="2"/>
      <c r="AI2041" s="2"/>
      <c r="AM2041" s="2"/>
      <c r="AQ2041" s="2"/>
    </row>
    <row r="2042" spans="7:43" x14ac:dyDescent="0.3">
      <c r="G2042" s="2"/>
      <c r="K2042" s="2"/>
      <c r="O2042" s="2"/>
      <c r="S2042" s="2"/>
      <c r="W2042" s="2"/>
      <c r="AA2042" s="2"/>
      <c r="AE2042" s="2"/>
      <c r="AI2042" s="2"/>
      <c r="AM2042" s="2"/>
      <c r="AQ2042" s="2"/>
    </row>
    <row r="2043" spans="7:43" x14ac:dyDescent="0.3">
      <c r="G2043" s="2"/>
      <c r="K2043" s="2"/>
      <c r="O2043" s="2"/>
      <c r="S2043" s="2"/>
      <c r="W2043" s="2"/>
      <c r="AA2043" s="2"/>
      <c r="AE2043" s="2"/>
      <c r="AI2043" s="2"/>
      <c r="AM2043" s="2"/>
      <c r="AQ2043" s="2"/>
    </row>
    <row r="2044" spans="7:43" x14ac:dyDescent="0.3">
      <c r="G2044" s="2"/>
      <c r="K2044" s="2"/>
      <c r="O2044" s="2"/>
      <c r="S2044" s="2"/>
      <c r="W2044" s="2"/>
      <c r="AA2044" s="2"/>
      <c r="AE2044" s="2"/>
      <c r="AI2044" s="2"/>
      <c r="AM2044" s="2"/>
      <c r="AQ2044" s="2"/>
    </row>
    <row r="2045" spans="7:43" x14ac:dyDescent="0.3">
      <c r="G2045" s="2"/>
      <c r="K2045" s="2"/>
      <c r="O2045" s="2"/>
      <c r="S2045" s="2"/>
      <c r="W2045" s="2"/>
      <c r="AA2045" s="2"/>
      <c r="AE2045" s="2"/>
      <c r="AI2045" s="2"/>
      <c r="AM2045" s="2"/>
      <c r="AQ2045" s="2"/>
    </row>
    <row r="2046" spans="7:43" x14ac:dyDescent="0.3">
      <c r="G2046" s="2"/>
      <c r="K2046" s="2"/>
      <c r="O2046" s="2"/>
      <c r="S2046" s="2"/>
      <c r="W2046" s="2"/>
      <c r="AA2046" s="2"/>
      <c r="AE2046" s="2"/>
      <c r="AI2046" s="2"/>
      <c r="AM2046" s="2"/>
      <c r="AQ2046" s="2"/>
    </row>
    <row r="2047" spans="7:43" x14ac:dyDescent="0.3">
      <c r="G2047" s="2"/>
      <c r="K2047" s="2"/>
      <c r="O2047" s="2"/>
      <c r="S2047" s="2"/>
      <c r="W2047" s="2"/>
      <c r="AA2047" s="2"/>
      <c r="AE2047" s="2"/>
      <c r="AI2047" s="2"/>
      <c r="AM2047" s="2"/>
      <c r="AQ2047" s="2"/>
    </row>
    <row r="2048" spans="7:43" x14ac:dyDescent="0.3">
      <c r="G2048" s="2"/>
      <c r="K2048" s="2"/>
      <c r="O2048" s="2"/>
      <c r="S2048" s="2"/>
      <c r="W2048" s="2"/>
      <c r="AA2048" s="2"/>
      <c r="AE2048" s="2"/>
      <c r="AI2048" s="2"/>
      <c r="AM2048" s="2"/>
      <c r="AQ2048" s="2"/>
    </row>
    <row r="2049" spans="7:43" x14ac:dyDescent="0.3">
      <c r="G2049" s="2"/>
      <c r="K2049" s="2"/>
      <c r="O2049" s="2"/>
      <c r="S2049" s="2"/>
      <c r="W2049" s="2"/>
      <c r="AA2049" s="2"/>
      <c r="AE2049" s="2"/>
      <c r="AI2049" s="2"/>
      <c r="AM2049" s="2"/>
      <c r="AQ2049" s="2"/>
    </row>
    <row r="2050" spans="7:43" x14ac:dyDescent="0.3">
      <c r="G2050" s="2"/>
      <c r="K2050" s="2"/>
      <c r="O2050" s="2"/>
      <c r="S2050" s="2"/>
      <c r="W2050" s="2"/>
      <c r="AA2050" s="2"/>
      <c r="AE2050" s="2"/>
      <c r="AI2050" s="2"/>
      <c r="AM2050" s="2"/>
      <c r="AQ2050" s="2"/>
    </row>
    <row r="2051" spans="7:43" x14ac:dyDescent="0.3">
      <c r="G2051" s="2"/>
      <c r="K2051" s="2"/>
      <c r="O2051" s="2"/>
      <c r="S2051" s="2"/>
      <c r="W2051" s="2"/>
      <c r="AA2051" s="2"/>
      <c r="AE2051" s="2"/>
      <c r="AI2051" s="2"/>
      <c r="AM2051" s="2"/>
      <c r="AQ2051" s="2"/>
    </row>
    <row r="2052" spans="7:43" x14ac:dyDescent="0.3">
      <c r="G2052" s="2"/>
      <c r="K2052" s="2"/>
      <c r="O2052" s="2"/>
      <c r="S2052" s="2"/>
      <c r="W2052" s="2"/>
      <c r="AA2052" s="2"/>
      <c r="AE2052" s="2"/>
      <c r="AI2052" s="2"/>
      <c r="AM2052" s="2"/>
      <c r="AQ2052" s="2"/>
    </row>
    <row r="2053" spans="7:43" x14ac:dyDescent="0.3">
      <c r="G2053" s="2"/>
      <c r="K2053" s="2"/>
      <c r="O2053" s="2"/>
      <c r="S2053" s="2"/>
      <c r="W2053" s="2"/>
      <c r="AA2053" s="2"/>
      <c r="AE2053" s="2"/>
      <c r="AI2053" s="2"/>
      <c r="AM2053" s="2"/>
      <c r="AQ2053" s="2"/>
    </row>
    <row r="2054" spans="7:43" x14ac:dyDescent="0.3">
      <c r="G2054" s="2"/>
      <c r="K2054" s="2"/>
      <c r="O2054" s="2"/>
      <c r="S2054" s="2"/>
      <c r="W2054" s="2"/>
      <c r="AA2054" s="2"/>
      <c r="AE2054" s="2"/>
      <c r="AI2054" s="2"/>
      <c r="AM2054" s="2"/>
      <c r="AQ2054" s="2"/>
    </row>
    <row r="2055" spans="7:43" x14ac:dyDescent="0.3">
      <c r="G2055" s="2"/>
      <c r="K2055" s="2"/>
      <c r="O2055" s="2"/>
      <c r="S2055" s="2"/>
      <c r="W2055" s="2"/>
      <c r="AA2055" s="2"/>
      <c r="AE2055" s="2"/>
      <c r="AI2055" s="2"/>
      <c r="AM2055" s="2"/>
      <c r="AQ2055" s="2"/>
    </row>
    <row r="2056" spans="7:43" x14ac:dyDescent="0.3">
      <c r="G2056" s="2"/>
      <c r="K2056" s="2"/>
      <c r="O2056" s="2"/>
      <c r="S2056" s="2"/>
      <c r="W2056" s="2"/>
      <c r="AA2056" s="2"/>
      <c r="AE2056" s="2"/>
      <c r="AI2056" s="2"/>
      <c r="AM2056" s="2"/>
      <c r="AQ2056" s="2"/>
    </row>
    <row r="2057" spans="7:43" x14ac:dyDescent="0.3">
      <c r="G2057" s="2"/>
      <c r="K2057" s="2"/>
      <c r="O2057" s="2"/>
      <c r="S2057" s="2"/>
      <c r="W2057" s="2"/>
      <c r="AA2057" s="2"/>
      <c r="AE2057" s="2"/>
      <c r="AI2057" s="2"/>
      <c r="AM2057" s="2"/>
      <c r="AQ2057" s="2"/>
    </row>
    <row r="2058" spans="7:43" x14ac:dyDescent="0.3">
      <c r="G2058" s="2"/>
      <c r="K2058" s="2"/>
      <c r="O2058" s="2"/>
      <c r="S2058" s="2"/>
      <c r="W2058" s="2"/>
      <c r="AA2058" s="2"/>
      <c r="AE2058" s="2"/>
      <c r="AI2058" s="2"/>
      <c r="AM2058" s="2"/>
      <c r="AQ2058" s="2"/>
    </row>
    <row r="2059" spans="7:43" x14ac:dyDescent="0.3">
      <c r="G2059" s="2"/>
      <c r="K2059" s="2"/>
      <c r="O2059" s="2"/>
      <c r="S2059" s="2"/>
      <c r="W2059" s="2"/>
      <c r="AA2059" s="2"/>
      <c r="AE2059" s="2"/>
      <c r="AI2059" s="2"/>
      <c r="AM2059" s="2"/>
      <c r="AQ2059" s="2"/>
    </row>
    <row r="2060" spans="7:43" x14ac:dyDescent="0.3">
      <c r="G2060" s="2"/>
      <c r="K2060" s="2"/>
      <c r="O2060" s="2"/>
      <c r="S2060" s="2"/>
      <c r="W2060" s="2"/>
      <c r="AA2060" s="2"/>
      <c r="AE2060" s="2"/>
      <c r="AI2060" s="2"/>
      <c r="AM2060" s="2"/>
      <c r="AQ2060" s="2"/>
    </row>
    <row r="2061" spans="7:43" x14ac:dyDescent="0.3">
      <c r="G2061" s="2"/>
      <c r="K2061" s="2"/>
      <c r="O2061" s="2"/>
      <c r="S2061" s="2"/>
      <c r="W2061" s="2"/>
      <c r="AA2061" s="2"/>
      <c r="AE2061" s="2"/>
      <c r="AI2061" s="2"/>
      <c r="AM2061" s="2"/>
      <c r="AQ2061" s="2"/>
    </row>
    <row r="2062" spans="7:43" x14ac:dyDescent="0.3">
      <c r="G2062" s="2"/>
      <c r="K2062" s="2"/>
      <c r="O2062" s="2"/>
      <c r="S2062" s="2"/>
      <c r="W2062" s="2"/>
      <c r="AA2062" s="2"/>
      <c r="AE2062" s="2"/>
      <c r="AI2062" s="2"/>
      <c r="AM2062" s="2"/>
      <c r="AQ2062" s="2"/>
    </row>
    <row r="2063" spans="7:43" x14ac:dyDescent="0.3">
      <c r="G2063" s="2"/>
      <c r="K2063" s="2"/>
      <c r="O2063" s="2"/>
      <c r="S2063" s="2"/>
      <c r="W2063" s="2"/>
      <c r="AA2063" s="2"/>
      <c r="AE2063" s="2"/>
      <c r="AI2063" s="2"/>
      <c r="AM2063" s="2"/>
      <c r="AQ2063" s="2"/>
    </row>
    <row r="2064" spans="7:43" x14ac:dyDescent="0.3">
      <c r="G2064" s="2"/>
      <c r="K2064" s="2"/>
      <c r="O2064" s="2"/>
      <c r="S2064" s="2"/>
      <c r="W2064" s="2"/>
      <c r="AA2064" s="2"/>
      <c r="AE2064" s="2"/>
      <c r="AI2064" s="2"/>
      <c r="AM2064" s="2"/>
      <c r="AQ2064" s="2"/>
    </row>
    <row r="2065" spans="7:43" x14ac:dyDescent="0.3">
      <c r="G2065" s="2"/>
      <c r="K2065" s="2"/>
      <c r="O2065" s="2"/>
      <c r="S2065" s="2"/>
      <c r="W2065" s="2"/>
      <c r="AA2065" s="2"/>
      <c r="AE2065" s="2"/>
      <c r="AI2065" s="2"/>
      <c r="AM2065" s="2"/>
      <c r="AQ2065" s="2"/>
    </row>
    <row r="2066" spans="7:43" x14ac:dyDescent="0.3">
      <c r="G2066" s="2"/>
      <c r="K2066" s="2"/>
      <c r="O2066" s="2"/>
      <c r="S2066" s="2"/>
      <c r="W2066" s="2"/>
      <c r="AA2066" s="2"/>
      <c r="AE2066" s="2"/>
      <c r="AI2066" s="2"/>
      <c r="AM2066" s="2"/>
      <c r="AQ2066" s="2"/>
    </row>
    <row r="2067" spans="7:43" x14ac:dyDescent="0.3">
      <c r="G2067" s="2"/>
      <c r="K2067" s="2"/>
      <c r="O2067" s="2"/>
      <c r="S2067" s="2"/>
      <c r="W2067" s="2"/>
      <c r="AA2067" s="2"/>
      <c r="AE2067" s="2"/>
      <c r="AI2067" s="2"/>
      <c r="AM2067" s="2"/>
      <c r="AQ2067" s="2"/>
    </row>
    <row r="2068" spans="7:43" x14ac:dyDescent="0.3">
      <c r="G2068" s="2"/>
      <c r="K2068" s="2"/>
      <c r="O2068" s="2"/>
      <c r="S2068" s="2"/>
      <c r="W2068" s="2"/>
      <c r="AA2068" s="2"/>
      <c r="AE2068" s="2"/>
      <c r="AI2068" s="2"/>
      <c r="AM2068" s="2"/>
      <c r="AQ2068" s="2"/>
    </row>
    <row r="2069" spans="7:43" x14ac:dyDescent="0.3">
      <c r="G2069" s="2"/>
      <c r="K2069" s="2"/>
      <c r="O2069" s="2"/>
      <c r="S2069" s="2"/>
      <c r="W2069" s="2"/>
      <c r="AA2069" s="2"/>
      <c r="AE2069" s="2"/>
      <c r="AI2069" s="2"/>
      <c r="AM2069" s="2"/>
      <c r="AQ2069" s="2"/>
    </row>
    <row r="2070" spans="7:43" x14ac:dyDescent="0.3">
      <c r="G2070" s="2"/>
      <c r="K2070" s="2"/>
      <c r="O2070" s="2"/>
      <c r="S2070" s="2"/>
      <c r="W2070" s="2"/>
      <c r="AA2070" s="2"/>
      <c r="AE2070" s="2"/>
      <c r="AI2070" s="2"/>
      <c r="AM2070" s="2"/>
      <c r="AQ2070" s="2"/>
    </row>
    <row r="2071" spans="7:43" x14ac:dyDescent="0.3">
      <c r="G2071" s="2"/>
      <c r="K2071" s="2"/>
      <c r="O2071" s="2"/>
      <c r="S2071" s="2"/>
      <c r="W2071" s="2"/>
      <c r="AA2071" s="2"/>
      <c r="AE2071" s="2"/>
      <c r="AI2071" s="2"/>
      <c r="AM2071" s="2"/>
      <c r="AQ2071" s="2"/>
    </row>
    <row r="2072" spans="7:43" x14ac:dyDescent="0.3">
      <c r="G2072" s="2"/>
      <c r="K2072" s="2"/>
      <c r="O2072" s="2"/>
      <c r="S2072" s="2"/>
      <c r="W2072" s="2"/>
      <c r="AA2072" s="2"/>
      <c r="AE2072" s="2"/>
      <c r="AI2072" s="2"/>
      <c r="AM2072" s="2"/>
      <c r="AQ2072" s="2"/>
    </row>
    <row r="2073" spans="7:43" x14ac:dyDescent="0.3">
      <c r="G2073" s="2"/>
      <c r="K2073" s="2"/>
      <c r="O2073" s="2"/>
      <c r="S2073" s="2"/>
      <c r="W2073" s="2"/>
      <c r="AA2073" s="2"/>
      <c r="AE2073" s="2"/>
      <c r="AI2073" s="2"/>
      <c r="AM2073" s="2"/>
      <c r="AQ2073" s="2"/>
    </row>
    <row r="2074" spans="7:43" x14ac:dyDescent="0.3">
      <c r="G2074" s="2"/>
      <c r="K2074" s="2"/>
      <c r="O2074" s="2"/>
      <c r="S2074" s="2"/>
      <c r="W2074" s="2"/>
      <c r="AA2074" s="2"/>
      <c r="AE2074" s="2"/>
      <c r="AI2074" s="2"/>
      <c r="AM2074" s="2"/>
      <c r="AQ2074" s="2"/>
    </row>
    <row r="2075" spans="7:43" x14ac:dyDescent="0.3">
      <c r="G2075" s="2"/>
      <c r="K2075" s="2"/>
      <c r="O2075" s="2"/>
      <c r="S2075" s="2"/>
      <c r="W2075" s="2"/>
      <c r="AA2075" s="2"/>
      <c r="AE2075" s="2"/>
      <c r="AI2075" s="2"/>
      <c r="AM2075" s="2"/>
      <c r="AQ2075" s="2"/>
    </row>
    <row r="2076" spans="7:43" x14ac:dyDescent="0.3">
      <c r="G2076" s="2"/>
      <c r="K2076" s="2"/>
      <c r="O2076" s="2"/>
      <c r="S2076" s="2"/>
      <c r="W2076" s="2"/>
      <c r="AA2076" s="2"/>
      <c r="AE2076" s="2"/>
      <c r="AI2076" s="2"/>
      <c r="AM2076" s="2"/>
      <c r="AQ2076" s="2"/>
    </row>
    <row r="2077" spans="7:43" x14ac:dyDescent="0.3">
      <c r="G2077" s="2"/>
      <c r="K2077" s="2"/>
      <c r="O2077" s="2"/>
      <c r="S2077" s="2"/>
      <c r="W2077" s="2"/>
      <c r="AA2077" s="2"/>
      <c r="AE2077" s="2"/>
      <c r="AI2077" s="2"/>
      <c r="AM2077" s="2"/>
      <c r="AQ2077" s="2"/>
    </row>
    <row r="2078" spans="7:43" x14ac:dyDescent="0.3">
      <c r="G2078" s="2"/>
      <c r="K2078" s="2"/>
      <c r="O2078" s="2"/>
      <c r="S2078" s="2"/>
      <c r="W2078" s="2"/>
      <c r="AA2078" s="2"/>
      <c r="AE2078" s="2"/>
      <c r="AI2078" s="2"/>
      <c r="AM2078" s="2"/>
      <c r="AQ2078" s="2"/>
    </row>
    <row r="2079" spans="7:43" x14ac:dyDescent="0.3">
      <c r="G2079" s="2"/>
      <c r="K2079" s="2"/>
      <c r="O2079" s="2"/>
      <c r="S2079" s="2"/>
      <c r="W2079" s="2"/>
      <c r="AA2079" s="2"/>
      <c r="AE2079" s="2"/>
      <c r="AI2079" s="2"/>
      <c r="AM2079" s="2"/>
      <c r="AQ2079" s="2"/>
    </row>
    <row r="2080" spans="7:43" x14ac:dyDescent="0.3">
      <c r="G2080" s="2"/>
      <c r="K2080" s="2"/>
      <c r="O2080" s="2"/>
      <c r="S2080" s="2"/>
      <c r="W2080" s="2"/>
      <c r="AA2080" s="2"/>
      <c r="AE2080" s="2"/>
      <c r="AI2080" s="2"/>
      <c r="AM2080" s="2"/>
      <c r="AQ2080" s="2"/>
    </row>
    <row r="2081" spans="7:43" x14ac:dyDescent="0.3">
      <c r="G2081" s="2"/>
      <c r="K2081" s="2"/>
      <c r="O2081" s="2"/>
      <c r="S2081" s="2"/>
      <c r="W2081" s="2"/>
      <c r="AA2081" s="2"/>
      <c r="AE2081" s="2"/>
      <c r="AI2081" s="2"/>
      <c r="AM2081" s="2"/>
      <c r="AQ2081" s="2"/>
    </row>
    <row r="2082" spans="7:43" x14ac:dyDescent="0.3">
      <c r="G2082" s="2"/>
      <c r="K2082" s="2"/>
      <c r="O2082" s="2"/>
      <c r="S2082" s="2"/>
      <c r="W2082" s="2"/>
      <c r="AA2082" s="2"/>
      <c r="AE2082" s="2"/>
      <c r="AI2082" s="2"/>
      <c r="AM2082" s="2"/>
      <c r="AQ2082" s="2"/>
    </row>
    <row r="2083" spans="7:43" x14ac:dyDescent="0.3">
      <c r="G2083" s="2"/>
      <c r="K2083" s="2"/>
      <c r="O2083" s="2"/>
      <c r="S2083" s="2"/>
      <c r="W2083" s="2"/>
      <c r="AA2083" s="2"/>
      <c r="AE2083" s="2"/>
      <c r="AI2083" s="2"/>
      <c r="AM2083" s="2"/>
      <c r="AQ2083" s="2"/>
    </row>
    <row r="2084" spans="7:43" x14ac:dyDescent="0.3">
      <c r="G2084" s="2"/>
      <c r="K2084" s="2"/>
      <c r="O2084" s="2"/>
      <c r="S2084" s="2"/>
      <c r="W2084" s="2"/>
      <c r="AA2084" s="2"/>
      <c r="AE2084" s="2"/>
      <c r="AI2084" s="2"/>
      <c r="AM2084" s="2"/>
      <c r="AQ2084" s="2"/>
    </row>
    <row r="2085" spans="7:43" x14ac:dyDescent="0.3">
      <c r="G2085" s="2"/>
      <c r="K2085" s="2"/>
      <c r="O2085" s="2"/>
      <c r="S2085" s="2"/>
      <c r="W2085" s="2"/>
      <c r="AA2085" s="2"/>
      <c r="AE2085" s="2"/>
      <c r="AI2085" s="2"/>
      <c r="AM2085" s="2"/>
      <c r="AQ2085" s="2"/>
    </row>
    <row r="2086" spans="7:43" x14ac:dyDescent="0.3">
      <c r="G2086" s="2"/>
      <c r="K2086" s="2"/>
      <c r="O2086" s="2"/>
      <c r="S2086" s="2"/>
      <c r="W2086" s="2"/>
      <c r="AA2086" s="2"/>
      <c r="AE2086" s="2"/>
      <c r="AI2086" s="2"/>
      <c r="AM2086" s="2"/>
      <c r="AQ2086" s="2"/>
    </row>
    <row r="2087" spans="7:43" x14ac:dyDescent="0.3">
      <c r="G2087" s="2"/>
      <c r="K2087" s="2"/>
      <c r="O2087" s="2"/>
      <c r="S2087" s="2"/>
      <c r="W2087" s="2"/>
      <c r="AA2087" s="2"/>
      <c r="AE2087" s="2"/>
      <c r="AI2087" s="2"/>
      <c r="AM2087" s="2"/>
      <c r="AQ2087" s="2"/>
    </row>
    <row r="2088" spans="7:43" x14ac:dyDescent="0.3">
      <c r="G2088" s="2"/>
      <c r="K2088" s="2"/>
      <c r="O2088" s="2"/>
      <c r="S2088" s="2"/>
      <c r="W2088" s="2"/>
      <c r="AA2088" s="2"/>
      <c r="AE2088" s="2"/>
      <c r="AI2088" s="2"/>
      <c r="AM2088" s="2"/>
      <c r="AQ2088" s="2"/>
    </row>
    <row r="2089" spans="7:43" x14ac:dyDescent="0.3">
      <c r="G2089" s="2"/>
      <c r="K2089" s="2"/>
      <c r="O2089" s="2"/>
      <c r="S2089" s="2"/>
      <c r="W2089" s="2"/>
      <c r="AA2089" s="2"/>
      <c r="AE2089" s="2"/>
      <c r="AI2089" s="2"/>
      <c r="AM2089" s="2"/>
      <c r="AQ2089" s="2"/>
    </row>
    <row r="2090" spans="7:43" x14ac:dyDescent="0.3">
      <c r="G2090" s="2"/>
      <c r="K2090" s="2"/>
      <c r="O2090" s="2"/>
      <c r="S2090" s="2"/>
      <c r="W2090" s="2"/>
      <c r="AA2090" s="2"/>
      <c r="AE2090" s="2"/>
      <c r="AI2090" s="2"/>
      <c r="AM2090" s="2"/>
      <c r="AQ2090" s="2"/>
    </row>
    <row r="2091" spans="7:43" x14ac:dyDescent="0.3">
      <c r="G2091" s="2"/>
      <c r="K2091" s="2"/>
      <c r="O2091" s="2"/>
      <c r="S2091" s="2"/>
      <c r="W2091" s="2"/>
      <c r="AA2091" s="2"/>
      <c r="AE2091" s="2"/>
      <c r="AI2091" s="2"/>
      <c r="AM2091" s="2"/>
      <c r="AQ2091" s="2"/>
    </row>
    <row r="2092" spans="7:43" x14ac:dyDescent="0.3">
      <c r="G2092" s="2"/>
      <c r="K2092" s="2"/>
      <c r="O2092" s="2"/>
      <c r="S2092" s="2"/>
      <c r="W2092" s="2"/>
      <c r="AA2092" s="2"/>
      <c r="AE2092" s="2"/>
      <c r="AI2092" s="2"/>
      <c r="AM2092" s="2"/>
      <c r="AQ2092" s="2"/>
    </row>
    <row r="2093" spans="7:43" x14ac:dyDescent="0.3">
      <c r="G2093" s="2"/>
      <c r="K2093" s="2"/>
      <c r="O2093" s="2"/>
      <c r="S2093" s="2"/>
      <c r="W2093" s="2"/>
      <c r="AA2093" s="2"/>
      <c r="AE2093" s="2"/>
      <c r="AI2093" s="2"/>
      <c r="AM2093" s="2"/>
      <c r="AQ2093" s="2"/>
    </row>
    <row r="2094" spans="7:43" x14ac:dyDescent="0.3">
      <c r="G2094" s="2"/>
      <c r="K2094" s="2"/>
      <c r="O2094" s="2"/>
      <c r="S2094" s="2"/>
      <c r="W2094" s="2"/>
      <c r="AA2094" s="2"/>
      <c r="AE2094" s="2"/>
      <c r="AI2094" s="2"/>
      <c r="AM2094" s="2"/>
      <c r="AQ2094" s="2"/>
    </row>
    <row r="2095" spans="7:43" x14ac:dyDescent="0.3">
      <c r="G2095" s="2"/>
      <c r="K2095" s="2"/>
      <c r="O2095" s="2"/>
      <c r="S2095" s="2"/>
      <c r="W2095" s="2"/>
      <c r="AA2095" s="2"/>
      <c r="AE2095" s="2"/>
      <c r="AI2095" s="2"/>
      <c r="AM2095" s="2"/>
      <c r="AQ2095" s="2"/>
    </row>
    <row r="2096" spans="7:43" x14ac:dyDescent="0.3">
      <c r="G2096" s="2"/>
      <c r="K2096" s="2"/>
      <c r="O2096" s="2"/>
      <c r="S2096" s="2"/>
      <c r="W2096" s="2"/>
      <c r="AA2096" s="2"/>
      <c r="AE2096" s="2"/>
      <c r="AI2096" s="2"/>
      <c r="AM2096" s="2"/>
      <c r="AQ2096" s="2"/>
    </row>
    <row r="2097" spans="7:43" x14ac:dyDescent="0.3">
      <c r="G2097" s="2"/>
      <c r="K2097" s="2"/>
      <c r="O2097" s="2"/>
      <c r="S2097" s="2"/>
      <c r="W2097" s="2"/>
      <c r="AA2097" s="2"/>
      <c r="AE2097" s="2"/>
      <c r="AI2097" s="2"/>
      <c r="AM2097" s="2"/>
      <c r="AQ2097" s="2"/>
    </row>
    <row r="2098" spans="7:43" x14ac:dyDescent="0.3">
      <c r="G2098" s="2"/>
      <c r="K2098" s="2"/>
      <c r="O2098" s="2"/>
      <c r="S2098" s="2"/>
      <c r="W2098" s="2"/>
      <c r="AA2098" s="2"/>
      <c r="AE2098" s="2"/>
      <c r="AI2098" s="2"/>
      <c r="AM2098" s="2"/>
      <c r="AQ2098" s="2"/>
    </row>
    <row r="2099" spans="7:43" x14ac:dyDescent="0.3">
      <c r="G2099" s="2"/>
      <c r="K2099" s="2"/>
      <c r="O2099" s="2"/>
      <c r="S2099" s="2"/>
      <c r="W2099" s="2"/>
      <c r="AA2099" s="2"/>
      <c r="AE2099" s="2"/>
      <c r="AI2099" s="2"/>
      <c r="AM2099" s="2"/>
      <c r="AQ2099" s="2"/>
    </row>
    <row r="2100" spans="7:43" x14ac:dyDescent="0.3">
      <c r="G2100" s="2"/>
      <c r="K2100" s="2"/>
      <c r="O2100" s="2"/>
      <c r="S2100" s="2"/>
      <c r="W2100" s="2"/>
      <c r="AA2100" s="2"/>
      <c r="AE2100" s="2"/>
      <c r="AI2100" s="2"/>
      <c r="AM2100" s="2"/>
      <c r="AQ2100" s="2"/>
    </row>
    <row r="2101" spans="7:43" x14ac:dyDescent="0.3">
      <c r="G2101" s="2"/>
      <c r="K2101" s="2"/>
      <c r="O2101" s="2"/>
      <c r="S2101" s="2"/>
      <c r="W2101" s="2"/>
      <c r="AA2101" s="2"/>
      <c r="AE2101" s="2"/>
      <c r="AI2101" s="2"/>
      <c r="AM2101" s="2"/>
      <c r="AQ2101" s="2"/>
    </row>
    <row r="2102" spans="7:43" x14ac:dyDescent="0.3">
      <c r="G2102" s="2"/>
      <c r="K2102" s="2"/>
      <c r="O2102" s="2"/>
      <c r="S2102" s="2"/>
      <c r="W2102" s="2"/>
      <c r="AA2102" s="2"/>
      <c r="AE2102" s="2"/>
      <c r="AI2102" s="2"/>
      <c r="AM2102" s="2"/>
      <c r="AQ2102" s="2"/>
    </row>
    <row r="2103" spans="7:43" x14ac:dyDescent="0.3">
      <c r="G2103" s="2"/>
      <c r="K2103" s="2"/>
      <c r="O2103" s="2"/>
      <c r="S2103" s="2"/>
      <c r="W2103" s="2"/>
      <c r="AA2103" s="2"/>
      <c r="AE2103" s="2"/>
      <c r="AI2103" s="2"/>
      <c r="AM2103" s="2"/>
      <c r="AQ2103" s="2"/>
    </row>
    <row r="2104" spans="7:43" x14ac:dyDescent="0.3">
      <c r="G2104" s="2"/>
      <c r="K2104" s="2"/>
      <c r="O2104" s="2"/>
      <c r="S2104" s="2"/>
      <c r="W2104" s="2"/>
      <c r="AA2104" s="2"/>
      <c r="AE2104" s="2"/>
      <c r="AI2104" s="2"/>
      <c r="AM2104" s="2"/>
      <c r="AQ2104" s="2"/>
    </row>
    <row r="2105" spans="7:43" x14ac:dyDescent="0.3">
      <c r="G2105" s="2"/>
      <c r="K2105" s="2"/>
      <c r="O2105" s="2"/>
      <c r="S2105" s="2"/>
      <c r="W2105" s="2"/>
      <c r="AA2105" s="2"/>
      <c r="AE2105" s="2"/>
      <c r="AI2105" s="2"/>
      <c r="AM2105" s="2"/>
      <c r="AQ2105" s="2"/>
    </row>
    <row r="2106" spans="7:43" x14ac:dyDescent="0.3">
      <c r="G2106" s="2"/>
      <c r="K2106" s="2"/>
      <c r="O2106" s="2"/>
      <c r="S2106" s="2"/>
      <c r="W2106" s="2"/>
      <c r="AA2106" s="2"/>
      <c r="AE2106" s="2"/>
      <c r="AI2106" s="2"/>
      <c r="AM2106" s="2"/>
      <c r="AQ2106" s="2"/>
    </row>
    <row r="2107" spans="7:43" x14ac:dyDescent="0.3">
      <c r="G2107" s="2"/>
      <c r="K2107" s="2"/>
      <c r="O2107" s="2"/>
      <c r="S2107" s="2"/>
      <c r="W2107" s="2"/>
      <c r="AA2107" s="2"/>
      <c r="AE2107" s="2"/>
      <c r="AI2107" s="2"/>
      <c r="AM2107" s="2"/>
      <c r="AQ2107" s="2"/>
    </row>
    <row r="2108" spans="7:43" x14ac:dyDescent="0.3">
      <c r="G2108" s="2"/>
      <c r="K2108" s="2"/>
      <c r="O2108" s="2"/>
      <c r="S2108" s="2"/>
      <c r="W2108" s="2"/>
      <c r="AA2108" s="2"/>
      <c r="AE2108" s="2"/>
      <c r="AI2108" s="2"/>
      <c r="AM2108" s="2"/>
      <c r="AQ2108" s="2"/>
    </row>
    <row r="2109" spans="7:43" x14ac:dyDescent="0.3">
      <c r="G2109" s="2"/>
      <c r="K2109" s="2"/>
      <c r="O2109" s="2"/>
      <c r="S2109" s="2"/>
      <c r="W2109" s="2"/>
      <c r="AA2109" s="2"/>
      <c r="AE2109" s="2"/>
      <c r="AI2109" s="2"/>
      <c r="AM2109" s="2"/>
      <c r="AQ2109" s="2"/>
    </row>
    <row r="2110" spans="7:43" x14ac:dyDescent="0.3">
      <c r="G2110" s="2"/>
      <c r="K2110" s="2"/>
      <c r="O2110" s="2"/>
      <c r="S2110" s="2"/>
      <c r="W2110" s="2"/>
      <c r="AA2110" s="2"/>
      <c r="AE2110" s="2"/>
      <c r="AI2110" s="2"/>
      <c r="AM2110" s="2"/>
      <c r="AQ2110" s="2"/>
    </row>
    <row r="2111" spans="7:43" x14ac:dyDescent="0.3">
      <c r="G2111" s="2"/>
      <c r="K2111" s="2"/>
      <c r="O2111" s="2"/>
      <c r="S2111" s="2"/>
      <c r="W2111" s="2"/>
      <c r="AA2111" s="2"/>
      <c r="AE2111" s="2"/>
      <c r="AI2111" s="2"/>
      <c r="AM2111" s="2"/>
      <c r="AQ2111" s="2"/>
    </row>
    <row r="2112" spans="7:43" x14ac:dyDescent="0.3">
      <c r="G2112" s="2"/>
      <c r="K2112" s="2"/>
      <c r="O2112" s="2"/>
      <c r="S2112" s="2"/>
      <c r="W2112" s="2"/>
      <c r="AA2112" s="2"/>
      <c r="AE2112" s="2"/>
      <c r="AI2112" s="2"/>
      <c r="AM2112" s="2"/>
      <c r="AQ2112" s="2"/>
    </row>
    <row r="2113" spans="7:43" x14ac:dyDescent="0.3">
      <c r="G2113" s="2"/>
      <c r="K2113" s="2"/>
      <c r="O2113" s="2"/>
      <c r="S2113" s="2"/>
      <c r="W2113" s="2"/>
      <c r="AA2113" s="2"/>
      <c r="AE2113" s="2"/>
      <c r="AI2113" s="2"/>
      <c r="AM2113" s="2"/>
      <c r="AQ2113" s="2"/>
    </row>
    <row r="2114" spans="7:43" x14ac:dyDescent="0.3">
      <c r="G2114" s="2"/>
      <c r="K2114" s="2"/>
      <c r="O2114" s="2"/>
      <c r="S2114" s="2"/>
      <c r="W2114" s="2"/>
      <c r="AA2114" s="2"/>
      <c r="AE2114" s="2"/>
      <c r="AI2114" s="2"/>
      <c r="AM2114" s="2"/>
      <c r="AQ2114" s="2"/>
    </row>
    <row r="2115" spans="7:43" x14ac:dyDescent="0.3">
      <c r="G2115" s="2"/>
      <c r="K2115" s="2"/>
      <c r="O2115" s="2"/>
      <c r="S2115" s="2"/>
      <c r="W2115" s="2"/>
      <c r="AA2115" s="2"/>
      <c r="AE2115" s="2"/>
      <c r="AI2115" s="2"/>
      <c r="AM2115" s="2"/>
      <c r="AQ2115" s="2"/>
    </row>
    <row r="2116" spans="7:43" x14ac:dyDescent="0.3">
      <c r="G2116" s="2"/>
      <c r="K2116" s="2"/>
      <c r="O2116" s="2"/>
      <c r="S2116" s="2"/>
      <c r="W2116" s="2"/>
      <c r="AA2116" s="2"/>
      <c r="AE2116" s="2"/>
      <c r="AI2116" s="2"/>
      <c r="AM2116" s="2"/>
      <c r="AQ2116" s="2"/>
    </row>
    <row r="2117" spans="7:43" x14ac:dyDescent="0.3">
      <c r="G2117" s="2"/>
      <c r="K2117" s="2"/>
      <c r="O2117" s="2"/>
      <c r="S2117" s="2"/>
      <c r="W2117" s="2"/>
      <c r="AA2117" s="2"/>
      <c r="AE2117" s="2"/>
      <c r="AI2117" s="2"/>
      <c r="AM2117" s="2"/>
      <c r="AQ2117" s="2"/>
    </row>
    <row r="2118" spans="7:43" x14ac:dyDescent="0.3">
      <c r="G2118" s="2"/>
      <c r="K2118" s="2"/>
      <c r="O2118" s="2"/>
      <c r="S2118" s="2"/>
      <c r="W2118" s="2"/>
      <c r="AA2118" s="2"/>
      <c r="AE2118" s="2"/>
      <c r="AI2118" s="2"/>
      <c r="AM2118" s="2"/>
      <c r="AQ2118" s="2"/>
    </row>
    <row r="2119" spans="7:43" x14ac:dyDescent="0.3">
      <c r="G2119" s="2"/>
      <c r="K2119" s="2"/>
      <c r="O2119" s="2"/>
      <c r="S2119" s="2"/>
      <c r="W2119" s="2"/>
      <c r="AA2119" s="2"/>
      <c r="AE2119" s="2"/>
      <c r="AI2119" s="2"/>
      <c r="AM2119" s="2"/>
      <c r="AQ2119" s="2"/>
    </row>
    <row r="2120" spans="7:43" x14ac:dyDescent="0.3">
      <c r="G2120" s="2"/>
      <c r="K2120" s="2"/>
      <c r="O2120" s="2"/>
      <c r="S2120" s="2"/>
      <c r="W2120" s="2"/>
      <c r="AA2120" s="2"/>
      <c r="AE2120" s="2"/>
      <c r="AI2120" s="2"/>
      <c r="AM2120" s="2"/>
      <c r="AQ2120" s="2"/>
    </row>
    <row r="2121" spans="7:43" x14ac:dyDescent="0.3">
      <c r="G2121" s="2"/>
      <c r="K2121" s="2"/>
      <c r="O2121" s="2"/>
      <c r="S2121" s="2"/>
      <c r="W2121" s="2"/>
      <c r="AA2121" s="2"/>
      <c r="AE2121" s="2"/>
      <c r="AI2121" s="2"/>
      <c r="AM2121" s="2"/>
      <c r="AQ2121" s="2"/>
    </row>
    <row r="2122" spans="7:43" x14ac:dyDescent="0.3">
      <c r="G2122" s="2"/>
      <c r="K2122" s="2"/>
      <c r="O2122" s="2"/>
      <c r="S2122" s="2"/>
      <c r="W2122" s="2"/>
      <c r="AA2122" s="2"/>
      <c r="AE2122" s="2"/>
      <c r="AI2122" s="2"/>
      <c r="AM2122" s="2"/>
      <c r="AQ2122" s="2"/>
    </row>
    <row r="2123" spans="7:43" x14ac:dyDescent="0.3">
      <c r="G2123" s="2"/>
      <c r="K2123" s="2"/>
      <c r="O2123" s="2"/>
      <c r="S2123" s="2"/>
      <c r="W2123" s="2"/>
      <c r="AA2123" s="2"/>
      <c r="AE2123" s="2"/>
      <c r="AI2123" s="2"/>
      <c r="AM2123" s="2"/>
      <c r="AQ2123" s="2"/>
    </row>
    <row r="2124" spans="7:43" x14ac:dyDescent="0.3">
      <c r="G2124" s="2"/>
      <c r="K2124" s="2"/>
      <c r="O2124" s="2"/>
      <c r="S2124" s="2"/>
      <c r="W2124" s="2"/>
      <c r="AA2124" s="2"/>
      <c r="AE2124" s="2"/>
      <c r="AI2124" s="2"/>
      <c r="AM2124" s="2"/>
      <c r="AQ2124" s="2"/>
    </row>
    <row r="2125" spans="7:43" x14ac:dyDescent="0.3">
      <c r="G2125" s="2"/>
      <c r="K2125" s="2"/>
      <c r="O2125" s="2"/>
      <c r="S2125" s="2"/>
      <c r="W2125" s="2"/>
      <c r="AA2125" s="2"/>
      <c r="AE2125" s="2"/>
      <c r="AI2125" s="2"/>
      <c r="AM2125" s="2"/>
      <c r="AQ2125" s="2"/>
    </row>
    <row r="2126" spans="7:43" x14ac:dyDescent="0.3">
      <c r="G2126" s="2"/>
      <c r="K2126" s="2"/>
      <c r="O2126" s="2"/>
      <c r="S2126" s="2"/>
      <c r="W2126" s="2"/>
      <c r="AA2126" s="2"/>
      <c r="AE2126" s="2"/>
      <c r="AI2126" s="2"/>
      <c r="AM2126" s="2"/>
      <c r="AQ2126" s="2"/>
    </row>
    <row r="2127" spans="7:43" x14ac:dyDescent="0.3">
      <c r="G2127" s="2"/>
      <c r="K2127" s="2"/>
      <c r="O2127" s="2"/>
      <c r="S2127" s="2"/>
      <c r="W2127" s="2"/>
      <c r="AA2127" s="2"/>
      <c r="AE2127" s="2"/>
      <c r="AI2127" s="2"/>
      <c r="AM2127" s="2"/>
      <c r="AQ2127" s="2"/>
    </row>
    <row r="2128" spans="7:43" x14ac:dyDescent="0.3">
      <c r="G2128" s="2"/>
      <c r="K2128" s="2"/>
      <c r="O2128" s="2"/>
      <c r="S2128" s="2"/>
      <c r="W2128" s="2"/>
      <c r="AA2128" s="2"/>
      <c r="AE2128" s="2"/>
      <c r="AI2128" s="2"/>
      <c r="AM2128" s="2"/>
      <c r="AQ2128" s="2"/>
    </row>
    <row r="2129" spans="7:43" x14ac:dyDescent="0.3">
      <c r="G2129" s="2"/>
      <c r="K2129" s="2"/>
      <c r="O2129" s="2"/>
      <c r="S2129" s="2"/>
      <c r="W2129" s="2"/>
      <c r="AA2129" s="2"/>
      <c r="AE2129" s="2"/>
      <c r="AI2129" s="2"/>
      <c r="AM2129" s="2"/>
      <c r="AQ2129" s="2"/>
    </row>
    <row r="2130" spans="7:43" x14ac:dyDescent="0.3">
      <c r="G2130" s="2"/>
      <c r="K2130" s="2"/>
      <c r="O2130" s="2"/>
      <c r="S2130" s="2"/>
      <c r="W2130" s="2"/>
      <c r="AA2130" s="2"/>
      <c r="AE2130" s="2"/>
      <c r="AI2130" s="2"/>
      <c r="AM2130" s="2"/>
      <c r="AQ2130" s="2"/>
    </row>
    <row r="2131" spans="7:43" x14ac:dyDescent="0.3">
      <c r="G2131" s="2"/>
      <c r="K2131" s="2"/>
      <c r="O2131" s="2"/>
      <c r="S2131" s="2"/>
      <c r="W2131" s="2"/>
      <c r="AA2131" s="2"/>
      <c r="AE2131" s="2"/>
      <c r="AI2131" s="2"/>
      <c r="AM2131" s="2"/>
      <c r="AQ2131" s="2"/>
    </row>
    <row r="2132" spans="7:43" x14ac:dyDescent="0.3">
      <c r="G2132" s="2"/>
      <c r="K2132" s="2"/>
      <c r="O2132" s="2"/>
      <c r="S2132" s="2"/>
      <c r="W2132" s="2"/>
      <c r="AA2132" s="2"/>
      <c r="AE2132" s="2"/>
      <c r="AI2132" s="2"/>
      <c r="AM2132" s="2"/>
      <c r="AQ2132" s="2"/>
    </row>
    <row r="2133" spans="7:43" x14ac:dyDescent="0.3">
      <c r="G2133" s="2"/>
      <c r="K2133" s="2"/>
      <c r="O2133" s="2"/>
      <c r="S2133" s="2"/>
      <c r="W2133" s="2"/>
      <c r="AA2133" s="2"/>
      <c r="AE2133" s="2"/>
      <c r="AI2133" s="2"/>
      <c r="AM2133" s="2"/>
      <c r="AQ2133" s="2"/>
    </row>
    <row r="2134" spans="7:43" x14ac:dyDescent="0.3">
      <c r="G2134" s="2"/>
      <c r="K2134" s="2"/>
      <c r="O2134" s="2"/>
      <c r="S2134" s="2"/>
      <c r="W2134" s="2"/>
      <c r="AA2134" s="2"/>
      <c r="AE2134" s="2"/>
      <c r="AI2134" s="2"/>
      <c r="AM2134" s="2"/>
      <c r="AQ2134" s="2"/>
    </row>
    <row r="2135" spans="7:43" x14ac:dyDescent="0.3">
      <c r="G2135" s="2"/>
      <c r="K2135" s="2"/>
      <c r="O2135" s="2"/>
      <c r="S2135" s="2"/>
      <c r="W2135" s="2"/>
      <c r="AA2135" s="2"/>
      <c r="AE2135" s="2"/>
      <c r="AI2135" s="2"/>
      <c r="AM2135" s="2"/>
      <c r="AQ2135" s="2"/>
    </row>
    <row r="2136" spans="7:43" x14ac:dyDescent="0.3">
      <c r="G2136" s="2"/>
      <c r="K2136" s="2"/>
      <c r="O2136" s="2"/>
      <c r="S2136" s="2"/>
      <c r="W2136" s="2"/>
      <c r="AA2136" s="2"/>
      <c r="AE2136" s="2"/>
      <c r="AI2136" s="2"/>
      <c r="AM2136" s="2"/>
      <c r="AQ2136" s="2"/>
    </row>
    <row r="2137" spans="7:43" x14ac:dyDescent="0.3">
      <c r="G2137" s="2"/>
      <c r="K2137" s="2"/>
      <c r="O2137" s="2"/>
      <c r="S2137" s="2"/>
      <c r="W2137" s="2"/>
      <c r="AA2137" s="2"/>
      <c r="AE2137" s="2"/>
      <c r="AI2137" s="2"/>
      <c r="AM2137" s="2"/>
      <c r="AQ2137" s="2"/>
    </row>
    <row r="2138" spans="7:43" x14ac:dyDescent="0.3">
      <c r="G2138" s="2"/>
      <c r="K2138" s="2"/>
      <c r="O2138" s="2"/>
      <c r="S2138" s="2"/>
      <c r="W2138" s="2"/>
      <c r="AA2138" s="2"/>
      <c r="AE2138" s="2"/>
      <c r="AI2138" s="2"/>
      <c r="AM2138" s="2"/>
      <c r="AQ2138" s="2"/>
    </row>
    <row r="2139" spans="7:43" x14ac:dyDescent="0.3">
      <c r="G2139" s="2"/>
      <c r="K2139" s="2"/>
      <c r="O2139" s="2"/>
      <c r="S2139" s="2"/>
      <c r="W2139" s="2"/>
      <c r="AA2139" s="2"/>
      <c r="AE2139" s="2"/>
      <c r="AI2139" s="2"/>
      <c r="AM2139" s="2"/>
      <c r="AQ2139" s="2"/>
    </row>
    <row r="2140" spans="7:43" x14ac:dyDescent="0.3">
      <c r="G2140" s="2"/>
      <c r="K2140" s="2"/>
      <c r="O2140" s="2"/>
      <c r="S2140" s="2"/>
      <c r="W2140" s="2"/>
      <c r="AA2140" s="2"/>
      <c r="AE2140" s="2"/>
      <c r="AI2140" s="2"/>
      <c r="AM2140" s="2"/>
      <c r="AQ2140" s="2"/>
    </row>
    <row r="2141" spans="7:43" x14ac:dyDescent="0.3">
      <c r="G2141" s="2"/>
      <c r="K2141" s="2"/>
      <c r="O2141" s="2"/>
      <c r="S2141" s="2"/>
      <c r="W2141" s="2"/>
      <c r="AA2141" s="2"/>
      <c r="AE2141" s="2"/>
      <c r="AI2141" s="2"/>
      <c r="AM2141" s="2"/>
      <c r="AQ2141" s="2"/>
    </row>
    <row r="2142" spans="7:43" x14ac:dyDescent="0.3">
      <c r="G2142" s="2"/>
      <c r="K2142" s="2"/>
      <c r="O2142" s="2"/>
      <c r="S2142" s="2"/>
      <c r="W2142" s="2"/>
      <c r="AA2142" s="2"/>
      <c r="AE2142" s="2"/>
      <c r="AI2142" s="2"/>
      <c r="AM2142" s="2"/>
      <c r="AQ2142" s="2"/>
    </row>
    <row r="2143" spans="7:43" x14ac:dyDescent="0.3">
      <c r="G2143" s="2"/>
      <c r="K2143" s="2"/>
      <c r="O2143" s="2"/>
      <c r="S2143" s="2"/>
      <c r="W2143" s="2"/>
      <c r="AA2143" s="2"/>
      <c r="AE2143" s="2"/>
      <c r="AI2143" s="2"/>
      <c r="AM2143" s="2"/>
      <c r="AQ2143" s="2"/>
    </row>
    <row r="2144" spans="7:43" x14ac:dyDescent="0.3">
      <c r="G2144" s="2"/>
      <c r="K2144" s="2"/>
      <c r="O2144" s="2"/>
      <c r="S2144" s="2"/>
      <c r="W2144" s="2"/>
      <c r="AA2144" s="2"/>
      <c r="AE2144" s="2"/>
      <c r="AI2144" s="2"/>
      <c r="AM2144" s="2"/>
      <c r="AQ2144" s="2"/>
    </row>
    <row r="2145" spans="7:43" x14ac:dyDescent="0.3">
      <c r="G2145" s="2"/>
      <c r="K2145" s="2"/>
      <c r="O2145" s="2"/>
      <c r="S2145" s="2"/>
      <c r="W2145" s="2"/>
      <c r="AA2145" s="2"/>
      <c r="AE2145" s="2"/>
      <c r="AI2145" s="2"/>
      <c r="AM2145" s="2"/>
      <c r="AQ2145" s="2"/>
    </row>
    <row r="2146" spans="7:43" x14ac:dyDescent="0.3">
      <c r="G2146" s="2"/>
      <c r="K2146" s="2"/>
      <c r="O2146" s="2"/>
      <c r="S2146" s="2"/>
      <c r="W2146" s="2"/>
      <c r="AA2146" s="2"/>
      <c r="AE2146" s="2"/>
      <c r="AI2146" s="2"/>
      <c r="AM2146" s="2"/>
      <c r="AQ2146" s="2"/>
    </row>
    <row r="2147" spans="7:43" x14ac:dyDescent="0.3">
      <c r="G2147" s="2"/>
      <c r="K2147" s="2"/>
      <c r="O2147" s="2"/>
      <c r="S2147" s="2"/>
      <c r="W2147" s="2"/>
      <c r="AA2147" s="2"/>
      <c r="AE2147" s="2"/>
      <c r="AI2147" s="2"/>
      <c r="AM2147" s="2"/>
      <c r="AQ2147" s="2"/>
    </row>
    <row r="2148" spans="7:43" x14ac:dyDescent="0.3">
      <c r="G2148" s="2"/>
      <c r="K2148" s="2"/>
      <c r="O2148" s="2"/>
      <c r="S2148" s="2"/>
      <c r="W2148" s="2"/>
      <c r="AA2148" s="2"/>
      <c r="AE2148" s="2"/>
      <c r="AI2148" s="2"/>
      <c r="AM2148" s="2"/>
      <c r="AQ2148" s="2"/>
    </row>
    <row r="2149" spans="7:43" x14ac:dyDescent="0.3">
      <c r="G2149" s="2"/>
      <c r="K2149" s="2"/>
      <c r="O2149" s="2"/>
      <c r="S2149" s="2"/>
      <c r="W2149" s="2"/>
      <c r="AA2149" s="2"/>
      <c r="AE2149" s="2"/>
      <c r="AI2149" s="2"/>
      <c r="AM2149" s="2"/>
      <c r="AQ2149" s="2"/>
    </row>
    <row r="2150" spans="7:43" x14ac:dyDescent="0.3">
      <c r="G2150" s="2"/>
      <c r="K2150" s="2"/>
      <c r="O2150" s="2"/>
      <c r="S2150" s="2"/>
      <c r="W2150" s="2"/>
      <c r="AA2150" s="2"/>
      <c r="AE2150" s="2"/>
      <c r="AI2150" s="2"/>
      <c r="AM2150" s="2"/>
      <c r="AQ2150" s="2"/>
    </row>
    <row r="2151" spans="7:43" x14ac:dyDescent="0.3">
      <c r="G2151" s="2"/>
      <c r="K2151" s="2"/>
      <c r="O2151" s="2"/>
      <c r="S2151" s="2"/>
      <c r="W2151" s="2"/>
      <c r="AA2151" s="2"/>
      <c r="AE2151" s="2"/>
      <c r="AI2151" s="2"/>
      <c r="AM2151" s="2"/>
      <c r="AQ2151" s="2"/>
    </row>
    <row r="2152" spans="7:43" x14ac:dyDescent="0.3">
      <c r="G2152" s="2"/>
      <c r="K2152" s="2"/>
      <c r="O2152" s="2"/>
      <c r="S2152" s="2"/>
      <c r="W2152" s="2"/>
      <c r="AA2152" s="2"/>
      <c r="AE2152" s="2"/>
      <c r="AI2152" s="2"/>
      <c r="AM2152" s="2"/>
      <c r="AQ2152" s="2"/>
    </row>
    <row r="2153" spans="7:43" x14ac:dyDescent="0.3">
      <c r="G2153" s="2"/>
      <c r="K2153" s="2"/>
      <c r="O2153" s="2"/>
      <c r="S2153" s="2"/>
      <c r="W2153" s="2"/>
      <c r="AA2153" s="2"/>
      <c r="AE2153" s="2"/>
      <c r="AI2153" s="2"/>
      <c r="AM2153" s="2"/>
      <c r="AQ2153" s="2"/>
    </row>
    <row r="2154" spans="7:43" x14ac:dyDescent="0.3">
      <c r="G2154" s="2"/>
      <c r="K2154" s="2"/>
      <c r="O2154" s="2"/>
      <c r="S2154" s="2"/>
      <c r="W2154" s="2"/>
      <c r="AA2154" s="2"/>
      <c r="AE2154" s="2"/>
      <c r="AI2154" s="2"/>
      <c r="AM2154" s="2"/>
      <c r="AQ2154" s="2"/>
    </row>
    <row r="2155" spans="7:43" x14ac:dyDescent="0.3">
      <c r="G2155" s="2"/>
      <c r="K2155" s="2"/>
      <c r="O2155" s="2"/>
      <c r="S2155" s="2"/>
      <c r="W2155" s="2"/>
      <c r="AA2155" s="2"/>
      <c r="AE2155" s="2"/>
      <c r="AI2155" s="2"/>
      <c r="AM2155" s="2"/>
      <c r="AQ2155" s="2"/>
    </row>
    <row r="2156" spans="7:43" x14ac:dyDescent="0.3">
      <c r="G2156" s="2"/>
      <c r="K2156" s="2"/>
      <c r="O2156" s="2"/>
      <c r="S2156" s="2"/>
      <c r="W2156" s="2"/>
      <c r="AA2156" s="2"/>
      <c r="AE2156" s="2"/>
      <c r="AI2156" s="2"/>
      <c r="AM2156" s="2"/>
      <c r="AQ2156" s="2"/>
    </row>
    <row r="2157" spans="7:43" x14ac:dyDescent="0.3">
      <c r="G2157" s="2"/>
      <c r="K2157" s="2"/>
      <c r="O2157" s="2"/>
      <c r="S2157" s="2"/>
      <c r="W2157" s="2"/>
      <c r="AA2157" s="2"/>
      <c r="AE2157" s="2"/>
      <c r="AI2157" s="2"/>
      <c r="AM2157" s="2"/>
      <c r="AQ2157" s="2"/>
    </row>
    <row r="2158" spans="7:43" x14ac:dyDescent="0.3">
      <c r="G2158" s="2"/>
      <c r="K2158" s="2"/>
      <c r="O2158" s="2"/>
      <c r="S2158" s="2"/>
      <c r="W2158" s="2"/>
      <c r="AA2158" s="2"/>
      <c r="AE2158" s="2"/>
      <c r="AI2158" s="2"/>
      <c r="AM2158" s="2"/>
      <c r="AQ2158" s="2"/>
    </row>
    <row r="2159" spans="7:43" x14ac:dyDescent="0.3">
      <c r="G2159" s="2"/>
      <c r="K2159" s="2"/>
      <c r="O2159" s="2"/>
      <c r="S2159" s="2"/>
      <c r="W2159" s="2"/>
      <c r="AA2159" s="2"/>
      <c r="AE2159" s="2"/>
      <c r="AI2159" s="2"/>
      <c r="AM2159" s="2"/>
      <c r="AQ2159" s="2"/>
    </row>
    <row r="2160" spans="7:43" x14ac:dyDescent="0.3">
      <c r="G2160" s="2"/>
      <c r="K2160" s="2"/>
      <c r="O2160" s="2"/>
      <c r="S2160" s="2"/>
      <c r="W2160" s="2"/>
      <c r="AA2160" s="2"/>
      <c r="AE2160" s="2"/>
      <c r="AI2160" s="2"/>
      <c r="AM2160" s="2"/>
      <c r="AQ2160" s="2"/>
    </row>
    <row r="2161" spans="7:43" x14ac:dyDescent="0.3">
      <c r="G2161" s="2"/>
      <c r="K2161" s="2"/>
      <c r="O2161" s="2"/>
      <c r="S2161" s="2"/>
      <c r="W2161" s="2"/>
      <c r="AA2161" s="2"/>
      <c r="AE2161" s="2"/>
      <c r="AI2161" s="2"/>
      <c r="AM2161" s="2"/>
      <c r="AQ2161" s="2"/>
    </row>
    <row r="2162" spans="7:43" x14ac:dyDescent="0.3">
      <c r="G2162" s="2"/>
      <c r="K2162" s="2"/>
      <c r="O2162" s="2"/>
      <c r="S2162" s="2"/>
      <c r="W2162" s="2"/>
      <c r="AA2162" s="2"/>
      <c r="AE2162" s="2"/>
      <c r="AI2162" s="2"/>
      <c r="AM2162" s="2"/>
      <c r="AQ2162" s="2"/>
    </row>
    <row r="2163" spans="7:43" x14ac:dyDescent="0.3">
      <c r="G2163" s="2"/>
      <c r="K2163" s="2"/>
      <c r="O2163" s="2"/>
      <c r="S2163" s="2"/>
      <c r="W2163" s="2"/>
      <c r="AA2163" s="2"/>
      <c r="AE2163" s="2"/>
      <c r="AI2163" s="2"/>
      <c r="AM2163" s="2"/>
      <c r="AQ2163" s="2"/>
    </row>
    <row r="2164" spans="7:43" x14ac:dyDescent="0.3">
      <c r="G2164" s="2"/>
      <c r="K2164" s="2"/>
      <c r="O2164" s="2"/>
      <c r="S2164" s="2"/>
      <c r="W2164" s="2"/>
      <c r="AA2164" s="2"/>
      <c r="AE2164" s="2"/>
      <c r="AI2164" s="2"/>
      <c r="AM2164" s="2"/>
      <c r="AQ2164" s="2"/>
    </row>
    <row r="2165" spans="7:43" x14ac:dyDescent="0.3">
      <c r="G2165" s="2"/>
      <c r="K2165" s="2"/>
      <c r="O2165" s="2"/>
      <c r="S2165" s="2"/>
      <c r="W2165" s="2"/>
      <c r="AA2165" s="2"/>
      <c r="AE2165" s="2"/>
      <c r="AI2165" s="2"/>
      <c r="AM2165" s="2"/>
      <c r="AQ2165" s="2"/>
    </row>
    <row r="2166" spans="7:43" x14ac:dyDescent="0.3">
      <c r="G2166" s="2"/>
      <c r="K2166" s="2"/>
      <c r="O2166" s="2"/>
      <c r="S2166" s="2"/>
      <c r="W2166" s="2"/>
      <c r="AA2166" s="2"/>
      <c r="AE2166" s="2"/>
      <c r="AI2166" s="2"/>
      <c r="AM2166" s="2"/>
      <c r="AQ2166" s="2"/>
    </row>
    <row r="2167" spans="7:43" x14ac:dyDescent="0.3">
      <c r="G2167" s="2"/>
      <c r="K2167" s="2"/>
      <c r="O2167" s="2"/>
      <c r="S2167" s="2"/>
      <c r="W2167" s="2"/>
      <c r="AA2167" s="2"/>
      <c r="AE2167" s="2"/>
      <c r="AI2167" s="2"/>
      <c r="AM2167" s="2"/>
      <c r="AQ2167" s="2"/>
    </row>
    <row r="2168" spans="7:43" x14ac:dyDescent="0.3">
      <c r="G2168" s="2"/>
      <c r="K2168" s="2"/>
      <c r="O2168" s="2"/>
      <c r="S2168" s="2"/>
      <c r="W2168" s="2"/>
      <c r="AA2168" s="2"/>
      <c r="AE2168" s="2"/>
      <c r="AI2168" s="2"/>
      <c r="AM2168" s="2"/>
      <c r="AQ2168" s="2"/>
    </row>
    <row r="2169" spans="7:43" x14ac:dyDescent="0.3">
      <c r="G2169" s="2"/>
      <c r="K2169" s="2"/>
      <c r="O2169" s="2"/>
      <c r="S2169" s="2"/>
      <c r="W2169" s="2"/>
      <c r="AA2169" s="2"/>
      <c r="AE2169" s="2"/>
      <c r="AI2169" s="2"/>
      <c r="AM2169" s="2"/>
      <c r="AQ2169" s="2"/>
    </row>
    <row r="2170" spans="7:43" x14ac:dyDescent="0.3">
      <c r="G2170" s="2"/>
      <c r="K2170" s="2"/>
      <c r="O2170" s="2"/>
      <c r="S2170" s="2"/>
      <c r="W2170" s="2"/>
      <c r="AA2170" s="2"/>
      <c r="AE2170" s="2"/>
      <c r="AI2170" s="2"/>
      <c r="AM2170" s="2"/>
      <c r="AQ2170" s="2"/>
    </row>
    <row r="2171" spans="7:43" x14ac:dyDescent="0.3">
      <c r="G2171" s="2"/>
      <c r="K2171" s="2"/>
      <c r="O2171" s="2"/>
      <c r="S2171" s="2"/>
      <c r="W2171" s="2"/>
      <c r="AA2171" s="2"/>
      <c r="AE2171" s="2"/>
      <c r="AI2171" s="2"/>
      <c r="AM2171" s="2"/>
      <c r="AQ2171" s="2"/>
    </row>
    <row r="2172" spans="7:43" x14ac:dyDescent="0.3">
      <c r="G2172" s="2"/>
      <c r="K2172" s="2"/>
      <c r="O2172" s="2"/>
      <c r="S2172" s="2"/>
      <c r="W2172" s="2"/>
      <c r="AA2172" s="2"/>
      <c r="AE2172" s="2"/>
      <c r="AI2172" s="2"/>
      <c r="AM2172" s="2"/>
      <c r="AQ2172" s="2"/>
    </row>
    <row r="2173" spans="7:43" x14ac:dyDescent="0.3">
      <c r="G2173" s="2"/>
      <c r="K2173" s="2"/>
      <c r="O2173" s="2"/>
      <c r="S2173" s="2"/>
      <c r="W2173" s="2"/>
      <c r="AA2173" s="2"/>
      <c r="AE2173" s="2"/>
      <c r="AI2173" s="2"/>
      <c r="AM2173" s="2"/>
      <c r="AQ2173" s="2"/>
    </row>
    <row r="2174" spans="7:43" x14ac:dyDescent="0.3">
      <c r="G2174" s="2"/>
      <c r="K2174" s="2"/>
      <c r="O2174" s="2"/>
      <c r="S2174" s="2"/>
      <c r="W2174" s="2"/>
      <c r="AA2174" s="2"/>
      <c r="AE2174" s="2"/>
      <c r="AI2174" s="2"/>
      <c r="AM2174" s="2"/>
      <c r="AQ2174" s="2"/>
    </row>
    <row r="2175" spans="7:43" x14ac:dyDescent="0.3">
      <c r="G2175" s="2"/>
      <c r="K2175" s="2"/>
      <c r="O2175" s="2"/>
      <c r="S2175" s="2"/>
      <c r="W2175" s="2"/>
      <c r="AA2175" s="2"/>
      <c r="AE2175" s="2"/>
      <c r="AI2175" s="2"/>
      <c r="AM2175" s="2"/>
      <c r="AQ2175" s="2"/>
    </row>
    <row r="2176" spans="7:43" x14ac:dyDescent="0.3">
      <c r="G2176" s="2"/>
      <c r="K2176" s="2"/>
      <c r="O2176" s="2"/>
      <c r="S2176" s="2"/>
      <c r="W2176" s="2"/>
      <c r="AA2176" s="2"/>
      <c r="AE2176" s="2"/>
      <c r="AI2176" s="2"/>
      <c r="AM2176" s="2"/>
      <c r="AQ2176" s="2"/>
    </row>
    <row r="2177" spans="7:43" x14ac:dyDescent="0.3">
      <c r="G2177" s="2"/>
      <c r="K2177" s="2"/>
      <c r="O2177" s="2"/>
      <c r="S2177" s="2"/>
      <c r="W2177" s="2"/>
      <c r="AA2177" s="2"/>
      <c r="AE2177" s="2"/>
      <c r="AI2177" s="2"/>
      <c r="AM2177" s="2"/>
      <c r="AQ2177" s="2"/>
    </row>
    <row r="2178" spans="7:43" x14ac:dyDescent="0.3">
      <c r="G2178" s="2"/>
      <c r="K2178" s="2"/>
      <c r="O2178" s="2"/>
      <c r="S2178" s="2"/>
      <c r="W2178" s="2"/>
      <c r="AA2178" s="2"/>
      <c r="AE2178" s="2"/>
      <c r="AI2178" s="2"/>
      <c r="AM2178" s="2"/>
      <c r="AQ2178" s="2"/>
    </row>
    <row r="2179" spans="7:43" x14ac:dyDescent="0.3">
      <c r="G2179" s="2"/>
      <c r="K2179" s="2"/>
      <c r="O2179" s="2"/>
      <c r="S2179" s="2"/>
      <c r="W2179" s="2"/>
      <c r="AA2179" s="2"/>
      <c r="AE2179" s="2"/>
      <c r="AI2179" s="2"/>
      <c r="AM2179" s="2"/>
      <c r="AQ2179" s="2"/>
    </row>
    <row r="2180" spans="7:43" x14ac:dyDescent="0.3">
      <c r="G2180" s="2"/>
      <c r="K2180" s="2"/>
      <c r="O2180" s="2"/>
      <c r="S2180" s="2"/>
      <c r="W2180" s="2"/>
      <c r="AA2180" s="2"/>
      <c r="AE2180" s="2"/>
      <c r="AI2180" s="2"/>
      <c r="AM2180" s="2"/>
      <c r="AQ2180" s="2"/>
    </row>
    <row r="2181" spans="7:43" x14ac:dyDescent="0.3">
      <c r="G2181" s="2"/>
      <c r="K2181" s="2"/>
      <c r="O2181" s="2"/>
      <c r="S2181" s="2"/>
      <c r="W2181" s="2"/>
      <c r="AA2181" s="2"/>
      <c r="AE2181" s="2"/>
      <c r="AI2181" s="2"/>
      <c r="AM2181" s="2"/>
      <c r="AQ2181" s="2"/>
    </row>
    <row r="2182" spans="7:43" x14ac:dyDescent="0.3">
      <c r="G2182" s="2"/>
      <c r="K2182" s="2"/>
      <c r="O2182" s="2"/>
      <c r="S2182" s="2"/>
      <c r="W2182" s="2"/>
      <c r="AA2182" s="2"/>
      <c r="AE2182" s="2"/>
      <c r="AI2182" s="2"/>
      <c r="AM2182" s="2"/>
      <c r="AQ2182" s="2"/>
    </row>
    <row r="2183" spans="7:43" x14ac:dyDescent="0.3">
      <c r="G2183" s="2"/>
      <c r="K2183" s="2"/>
      <c r="O2183" s="2"/>
      <c r="S2183" s="2"/>
      <c r="W2183" s="2"/>
      <c r="AA2183" s="2"/>
      <c r="AE2183" s="2"/>
      <c r="AI2183" s="2"/>
      <c r="AM2183" s="2"/>
      <c r="AQ2183" s="2"/>
    </row>
    <row r="2184" spans="7:43" x14ac:dyDescent="0.3">
      <c r="G2184" s="2"/>
      <c r="K2184" s="2"/>
      <c r="O2184" s="2"/>
      <c r="S2184" s="2"/>
      <c r="W2184" s="2"/>
      <c r="AA2184" s="2"/>
      <c r="AE2184" s="2"/>
      <c r="AI2184" s="2"/>
      <c r="AM2184" s="2"/>
      <c r="AQ2184" s="2"/>
    </row>
    <row r="2185" spans="7:43" x14ac:dyDescent="0.3">
      <c r="G2185" s="2"/>
      <c r="K2185" s="2"/>
      <c r="O2185" s="2"/>
      <c r="S2185" s="2"/>
      <c r="W2185" s="2"/>
      <c r="AA2185" s="2"/>
      <c r="AE2185" s="2"/>
      <c r="AI2185" s="2"/>
      <c r="AM2185" s="2"/>
      <c r="AQ2185" s="2"/>
    </row>
    <row r="2186" spans="7:43" x14ac:dyDescent="0.3">
      <c r="G2186" s="2"/>
      <c r="K2186" s="2"/>
      <c r="O2186" s="2"/>
      <c r="S2186" s="2"/>
      <c r="W2186" s="2"/>
      <c r="AA2186" s="2"/>
      <c r="AE2186" s="2"/>
      <c r="AI2186" s="2"/>
      <c r="AM2186" s="2"/>
      <c r="AQ2186" s="2"/>
    </row>
    <row r="2187" spans="7:43" x14ac:dyDescent="0.3">
      <c r="G2187" s="2"/>
      <c r="K2187" s="2"/>
      <c r="O2187" s="2"/>
      <c r="S2187" s="2"/>
      <c r="W2187" s="2"/>
      <c r="AA2187" s="2"/>
      <c r="AE2187" s="2"/>
      <c r="AI2187" s="2"/>
      <c r="AM2187" s="2"/>
      <c r="AQ2187" s="2"/>
    </row>
    <row r="2188" spans="7:43" x14ac:dyDescent="0.3">
      <c r="G2188" s="2"/>
      <c r="K2188" s="2"/>
      <c r="O2188" s="2"/>
      <c r="S2188" s="2"/>
      <c r="W2188" s="2"/>
      <c r="AA2188" s="2"/>
      <c r="AE2188" s="2"/>
      <c r="AI2188" s="2"/>
      <c r="AM2188" s="2"/>
      <c r="AQ2188" s="2"/>
    </row>
    <row r="2189" spans="7:43" x14ac:dyDescent="0.3">
      <c r="G2189" s="2"/>
      <c r="K2189" s="2"/>
      <c r="O2189" s="2"/>
      <c r="S2189" s="2"/>
      <c r="W2189" s="2"/>
      <c r="AA2189" s="2"/>
      <c r="AE2189" s="2"/>
      <c r="AI2189" s="2"/>
      <c r="AM2189" s="2"/>
      <c r="AQ2189" s="2"/>
    </row>
    <row r="2190" spans="7:43" x14ac:dyDescent="0.3">
      <c r="G2190" s="2"/>
      <c r="K2190" s="2"/>
      <c r="O2190" s="2"/>
      <c r="S2190" s="2"/>
      <c r="W2190" s="2"/>
      <c r="AA2190" s="2"/>
      <c r="AE2190" s="2"/>
      <c r="AI2190" s="2"/>
      <c r="AM2190" s="2"/>
      <c r="AQ2190" s="2"/>
    </row>
    <row r="2191" spans="7:43" x14ac:dyDescent="0.3">
      <c r="G2191" s="2"/>
      <c r="K2191" s="2"/>
      <c r="O2191" s="2"/>
      <c r="S2191" s="2"/>
      <c r="W2191" s="2"/>
      <c r="AA2191" s="2"/>
      <c r="AE2191" s="2"/>
      <c r="AI2191" s="2"/>
      <c r="AM2191" s="2"/>
      <c r="AQ2191" s="2"/>
    </row>
    <row r="2192" spans="7:43" x14ac:dyDescent="0.3">
      <c r="G2192" s="2"/>
      <c r="K2192" s="2"/>
      <c r="O2192" s="2"/>
      <c r="S2192" s="2"/>
      <c r="W2192" s="2"/>
      <c r="AA2192" s="2"/>
      <c r="AE2192" s="2"/>
      <c r="AI2192" s="2"/>
      <c r="AM2192" s="2"/>
      <c r="AQ2192" s="2"/>
    </row>
    <row r="2193" spans="7:43" x14ac:dyDescent="0.3">
      <c r="G2193" s="2"/>
      <c r="K2193" s="2"/>
      <c r="O2193" s="2"/>
      <c r="S2193" s="2"/>
      <c r="W2193" s="2"/>
      <c r="AA2193" s="2"/>
      <c r="AE2193" s="2"/>
      <c r="AI2193" s="2"/>
      <c r="AM2193" s="2"/>
      <c r="AQ2193" s="2"/>
    </row>
    <row r="2194" spans="7:43" x14ac:dyDescent="0.3">
      <c r="G2194" s="2"/>
      <c r="K2194" s="2"/>
      <c r="O2194" s="2"/>
      <c r="S2194" s="2"/>
      <c r="W2194" s="2"/>
      <c r="AA2194" s="2"/>
      <c r="AE2194" s="2"/>
      <c r="AI2194" s="2"/>
      <c r="AM2194" s="2"/>
      <c r="AQ2194" s="2"/>
    </row>
    <row r="2195" spans="7:43" x14ac:dyDescent="0.3">
      <c r="G2195" s="2"/>
      <c r="K2195" s="2"/>
      <c r="O2195" s="2"/>
      <c r="S2195" s="2"/>
      <c r="W2195" s="2"/>
      <c r="AA2195" s="2"/>
      <c r="AE2195" s="2"/>
      <c r="AI2195" s="2"/>
      <c r="AM2195" s="2"/>
      <c r="AQ2195" s="2"/>
    </row>
    <row r="2196" spans="7:43" x14ac:dyDescent="0.3">
      <c r="G2196" s="2"/>
      <c r="K2196" s="2"/>
      <c r="O2196" s="2"/>
      <c r="S2196" s="2"/>
      <c r="W2196" s="2"/>
      <c r="AA2196" s="2"/>
      <c r="AE2196" s="2"/>
      <c r="AI2196" s="2"/>
      <c r="AM2196" s="2"/>
      <c r="AQ2196" s="2"/>
    </row>
    <row r="2197" spans="7:43" x14ac:dyDescent="0.3">
      <c r="G2197" s="2"/>
      <c r="K2197" s="2"/>
      <c r="O2197" s="2"/>
      <c r="S2197" s="2"/>
      <c r="W2197" s="2"/>
      <c r="AA2197" s="2"/>
      <c r="AE2197" s="2"/>
      <c r="AI2197" s="2"/>
      <c r="AM2197" s="2"/>
      <c r="AQ2197" s="2"/>
    </row>
    <row r="2198" spans="7:43" x14ac:dyDescent="0.3">
      <c r="G2198" s="2"/>
      <c r="K2198" s="2"/>
      <c r="O2198" s="2"/>
      <c r="S2198" s="2"/>
      <c r="W2198" s="2"/>
      <c r="AA2198" s="2"/>
      <c r="AE2198" s="2"/>
      <c r="AI2198" s="2"/>
      <c r="AM2198" s="2"/>
      <c r="AQ2198" s="2"/>
    </row>
    <row r="2199" spans="7:43" x14ac:dyDescent="0.3">
      <c r="G2199" s="2"/>
      <c r="K2199" s="2"/>
      <c r="O2199" s="2"/>
      <c r="S2199" s="2"/>
      <c r="W2199" s="2"/>
      <c r="AA2199" s="2"/>
      <c r="AE2199" s="2"/>
      <c r="AI2199" s="2"/>
      <c r="AM2199" s="2"/>
      <c r="AQ2199" s="2"/>
    </row>
    <row r="2200" spans="7:43" x14ac:dyDescent="0.3">
      <c r="G2200" s="2"/>
      <c r="K2200" s="2"/>
      <c r="O2200" s="2"/>
      <c r="S2200" s="2"/>
      <c r="W2200" s="2"/>
      <c r="AA2200" s="2"/>
      <c r="AE2200" s="2"/>
      <c r="AI2200" s="2"/>
      <c r="AM2200" s="2"/>
      <c r="AQ2200" s="2"/>
    </row>
    <row r="2201" spans="7:43" x14ac:dyDescent="0.3">
      <c r="G2201" s="2"/>
      <c r="K2201" s="2"/>
      <c r="O2201" s="2"/>
      <c r="S2201" s="2"/>
      <c r="W2201" s="2"/>
      <c r="AA2201" s="2"/>
      <c r="AE2201" s="2"/>
      <c r="AI2201" s="2"/>
      <c r="AM2201" s="2"/>
      <c r="AQ2201" s="2"/>
    </row>
    <row r="2202" spans="7:43" x14ac:dyDescent="0.3">
      <c r="G2202" s="2"/>
      <c r="K2202" s="2"/>
      <c r="O2202" s="2"/>
      <c r="S2202" s="2"/>
      <c r="W2202" s="2"/>
      <c r="AA2202" s="2"/>
      <c r="AE2202" s="2"/>
      <c r="AI2202" s="2"/>
      <c r="AM2202" s="2"/>
      <c r="AQ2202" s="2"/>
    </row>
    <row r="2203" spans="7:43" x14ac:dyDescent="0.3">
      <c r="G2203" s="2"/>
      <c r="K2203" s="2"/>
      <c r="O2203" s="2"/>
      <c r="S2203" s="2"/>
      <c r="W2203" s="2"/>
      <c r="AA2203" s="2"/>
      <c r="AE2203" s="2"/>
      <c r="AI2203" s="2"/>
      <c r="AM2203" s="2"/>
      <c r="AQ2203" s="2"/>
    </row>
    <row r="2204" spans="7:43" x14ac:dyDescent="0.3">
      <c r="G2204" s="2"/>
      <c r="K2204" s="2"/>
      <c r="O2204" s="2"/>
      <c r="S2204" s="2"/>
      <c r="W2204" s="2"/>
      <c r="AA2204" s="2"/>
      <c r="AE2204" s="2"/>
      <c r="AI2204" s="2"/>
      <c r="AM2204" s="2"/>
      <c r="AQ2204" s="2"/>
    </row>
    <row r="2205" spans="7:43" x14ac:dyDescent="0.3">
      <c r="G2205" s="2"/>
      <c r="K2205" s="2"/>
      <c r="O2205" s="2"/>
      <c r="S2205" s="2"/>
      <c r="W2205" s="2"/>
      <c r="AA2205" s="2"/>
      <c r="AE2205" s="2"/>
      <c r="AI2205" s="2"/>
      <c r="AM2205" s="2"/>
      <c r="AQ2205" s="2"/>
    </row>
    <row r="2206" spans="7:43" x14ac:dyDescent="0.3">
      <c r="G2206" s="2"/>
      <c r="K2206" s="2"/>
      <c r="O2206" s="2"/>
      <c r="S2206" s="2"/>
      <c r="W2206" s="2"/>
      <c r="AA2206" s="2"/>
      <c r="AE2206" s="2"/>
      <c r="AI2206" s="2"/>
      <c r="AM2206" s="2"/>
      <c r="AQ2206" s="2"/>
    </row>
    <row r="2207" spans="7:43" x14ac:dyDescent="0.3">
      <c r="G2207" s="2"/>
      <c r="K2207" s="2"/>
      <c r="O2207" s="2"/>
      <c r="S2207" s="2"/>
      <c r="W2207" s="2"/>
      <c r="AA2207" s="2"/>
      <c r="AE2207" s="2"/>
      <c r="AI2207" s="2"/>
      <c r="AM2207" s="2"/>
      <c r="AQ2207" s="2"/>
    </row>
    <row r="2208" spans="7:43" x14ac:dyDescent="0.3">
      <c r="G2208" s="2"/>
      <c r="K2208" s="2"/>
      <c r="O2208" s="2"/>
      <c r="S2208" s="2"/>
      <c r="W2208" s="2"/>
      <c r="AA2208" s="2"/>
      <c r="AE2208" s="2"/>
      <c r="AI2208" s="2"/>
      <c r="AM2208" s="2"/>
      <c r="AQ2208" s="2"/>
    </row>
    <row r="2209" spans="7:43" x14ac:dyDescent="0.3">
      <c r="G2209" s="2"/>
      <c r="K2209" s="2"/>
      <c r="O2209" s="2"/>
      <c r="S2209" s="2"/>
      <c r="W2209" s="2"/>
      <c r="AA2209" s="2"/>
      <c r="AE2209" s="2"/>
      <c r="AI2209" s="2"/>
      <c r="AM2209" s="2"/>
      <c r="AQ2209" s="2"/>
    </row>
    <row r="2210" spans="7:43" x14ac:dyDescent="0.3">
      <c r="G2210" s="2"/>
      <c r="K2210" s="2"/>
      <c r="O2210" s="2"/>
      <c r="S2210" s="2"/>
      <c r="W2210" s="2"/>
      <c r="AA2210" s="2"/>
      <c r="AE2210" s="2"/>
      <c r="AI2210" s="2"/>
      <c r="AM2210" s="2"/>
      <c r="AQ2210" s="2"/>
    </row>
    <row r="2211" spans="7:43" x14ac:dyDescent="0.3">
      <c r="G2211" s="2"/>
      <c r="K2211" s="2"/>
      <c r="O2211" s="2"/>
      <c r="S2211" s="2"/>
      <c r="W2211" s="2"/>
      <c r="AA2211" s="2"/>
      <c r="AE2211" s="2"/>
      <c r="AI2211" s="2"/>
      <c r="AM2211" s="2"/>
      <c r="AQ2211" s="2"/>
    </row>
    <row r="2212" spans="7:43" x14ac:dyDescent="0.3">
      <c r="G2212" s="2"/>
      <c r="K2212" s="2"/>
      <c r="O2212" s="2"/>
      <c r="S2212" s="2"/>
      <c r="W2212" s="2"/>
      <c r="AA2212" s="2"/>
      <c r="AE2212" s="2"/>
      <c r="AI2212" s="2"/>
      <c r="AM2212" s="2"/>
      <c r="AQ2212" s="2"/>
    </row>
    <row r="2213" spans="7:43" x14ac:dyDescent="0.3">
      <c r="G2213" s="2"/>
      <c r="K2213" s="2"/>
      <c r="O2213" s="2"/>
      <c r="S2213" s="2"/>
      <c r="W2213" s="2"/>
      <c r="AA2213" s="2"/>
      <c r="AE2213" s="2"/>
      <c r="AI2213" s="2"/>
      <c r="AM2213" s="2"/>
      <c r="AQ2213" s="2"/>
    </row>
    <row r="2214" spans="7:43" x14ac:dyDescent="0.3">
      <c r="G2214" s="2"/>
      <c r="K2214" s="2"/>
      <c r="O2214" s="2"/>
      <c r="S2214" s="2"/>
      <c r="W2214" s="2"/>
      <c r="AA2214" s="2"/>
      <c r="AE2214" s="2"/>
      <c r="AI2214" s="2"/>
      <c r="AM2214" s="2"/>
      <c r="AQ2214" s="2"/>
    </row>
    <row r="2215" spans="7:43" x14ac:dyDescent="0.3">
      <c r="G2215" s="2"/>
      <c r="K2215" s="2"/>
      <c r="O2215" s="2"/>
      <c r="S2215" s="2"/>
      <c r="W2215" s="2"/>
      <c r="AA2215" s="2"/>
      <c r="AE2215" s="2"/>
      <c r="AI2215" s="2"/>
      <c r="AM2215" s="2"/>
      <c r="AQ2215" s="2"/>
    </row>
    <row r="2216" spans="7:43" x14ac:dyDescent="0.3">
      <c r="G2216" s="2"/>
      <c r="K2216" s="2"/>
      <c r="O2216" s="2"/>
      <c r="S2216" s="2"/>
      <c r="W2216" s="2"/>
      <c r="AA2216" s="2"/>
      <c r="AE2216" s="2"/>
      <c r="AI2216" s="2"/>
      <c r="AM2216" s="2"/>
      <c r="AQ2216" s="2"/>
    </row>
    <row r="2217" spans="7:43" x14ac:dyDescent="0.3">
      <c r="G2217" s="2"/>
      <c r="K2217" s="2"/>
      <c r="O2217" s="2"/>
      <c r="S2217" s="2"/>
      <c r="W2217" s="2"/>
      <c r="AA2217" s="2"/>
      <c r="AE2217" s="2"/>
      <c r="AI2217" s="2"/>
      <c r="AM2217" s="2"/>
      <c r="AQ2217" s="2"/>
    </row>
    <row r="2218" spans="7:43" x14ac:dyDescent="0.3">
      <c r="G2218" s="2"/>
      <c r="K2218" s="2"/>
      <c r="O2218" s="2"/>
      <c r="S2218" s="2"/>
      <c r="W2218" s="2"/>
      <c r="AA2218" s="2"/>
      <c r="AE2218" s="2"/>
      <c r="AI2218" s="2"/>
      <c r="AM2218" s="2"/>
      <c r="AQ2218" s="2"/>
    </row>
    <row r="2219" spans="7:43" x14ac:dyDescent="0.3">
      <c r="G2219" s="2"/>
      <c r="K2219" s="2"/>
      <c r="O2219" s="2"/>
      <c r="S2219" s="2"/>
      <c r="W2219" s="2"/>
      <c r="AA2219" s="2"/>
      <c r="AE2219" s="2"/>
      <c r="AI2219" s="2"/>
      <c r="AM2219" s="2"/>
      <c r="AQ2219" s="2"/>
    </row>
    <row r="2220" spans="7:43" x14ac:dyDescent="0.3">
      <c r="G2220" s="2"/>
      <c r="K2220" s="2"/>
      <c r="O2220" s="2"/>
      <c r="S2220" s="2"/>
      <c r="W2220" s="2"/>
      <c r="AA2220" s="2"/>
      <c r="AE2220" s="2"/>
      <c r="AI2220" s="2"/>
      <c r="AM2220" s="2"/>
      <c r="AQ2220" s="2"/>
    </row>
    <row r="2221" spans="7:43" x14ac:dyDescent="0.3">
      <c r="G2221" s="2"/>
      <c r="K2221" s="2"/>
      <c r="O2221" s="2"/>
      <c r="S2221" s="2"/>
      <c r="W2221" s="2"/>
      <c r="AA2221" s="2"/>
      <c r="AE2221" s="2"/>
      <c r="AI2221" s="2"/>
      <c r="AM2221" s="2"/>
      <c r="AQ2221" s="2"/>
    </row>
    <row r="2222" spans="7:43" x14ac:dyDescent="0.3">
      <c r="G2222" s="2"/>
      <c r="K2222" s="2"/>
      <c r="O2222" s="2"/>
      <c r="S2222" s="2"/>
      <c r="W2222" s="2"/>
      <c r="AA2222" s="2"/>
      <c r="AE2222" s="2"/>
      <c r="AI2222" s="2"/>
      <c r="AM2222" s="2"/>
      <c r="AQ2222" s="2"/>
    </row>
    <row r="2223" spans="7:43" x14ac:dyDescent="0.3">
      <c r="G2223" s="2"/>
      <c r="K2223" s="2"/>
      <c r="O2223" s="2"/>
      <c r="S2223" s="2"/>
      <c r="W2223" s="2"/>
      <c r="AA2223" s="2"/>
      <c r="AE2223" s="2"/>
      <c r="AI2223" s="2"/>
      <c r="AM2223" s="2"/>
      <c r="AQ2223" s="2"/>
    </row>
    <row r="2224" spans="7:43" x14ac:dyDescent="0.3">
      <c r="G2224" s="2"/>
      <c r="K2224" s="2"/>
      <c r="O2224" s="2"/>
      <c r="S2224" s="2"/>
      <c r="W2224" s="2"/>
      <c r="AA2224" s="2"/>
      <c r="AE2224" s="2"/>
      <c r="AI2224" s="2"/>
      <c r="AM2224" s="2"/>
      <c r="AQ2224" s="2"/>
    </row>
    <row r="2225" spans="7:43" x14ac:dyDescent="0.3">
      <c r="G2225" s="2"/>
      <c r="K2225" s="2"/>
      <c r="O2225" s="2"/>
      <c r="S2225" s="2"/>
      <c r="W2225" s="2"/>
      <c r="AA2225" s="2"/>
      <c r="AE2225" s="2"/>
      <c r="AI2225" s="2"/>
      <c r="AM2225" s="2"/>
      <c r="AQ2225" s="2"/>
    </row>
    <row r="2226" spans="7:43" x14ac:dyDescent="0.3">
      <c r="G2226" s="2"/>
      <c r="K2226" s="2"/>
      <c r="O2226" s="2"/>
      <c r="S2226" s="2"/>
      <c r="W2226" s="2"/>
      <c r="AA2226" s="2"/>
      <c r="AE2226" s="2"/>
      <c r="AI2226" s="2"/>
      <c r="AM2226" s="2"/>
      <c r="AQ2226" s="2"/>
    </row>
    <row r="2227" spans="7:43" x14ac:dyDescent="0.3">
      <c r="G2227" s="2"/>
      <c r="K2227" s="2"/>
      <c r="O2227" s="2"/>
      <c r="S2227" s="2"/>
      <c r="W2227" s="2"/>
      <c r="AA2227" s="2"/>
      <c r="AE2227" s="2"/>
      <c r="AI2227" s="2"/>
      <c r="AM2227" s="2"/>
      <c r="AQ2227" s="2"/>
    </row>
    <row r="2228" spans="7:43" x14ac:dyDescent="0.3">
      <c r="G2228" s="2"/>
      <c r="K2228" s="2"/>
      <c r="O2228" s="2"/>
      <c r="S2228" s="2"/>
      <c r="W2228" s="2"/>
      <c r="AA2228" s="2"/>
      <c r="AE2228" s="2"/>
      <c r="AI2228" s="2"/>
      <c r="AM2228" s="2"/>
      <c r="AQ2228" s="2"/>
    </row>
    <row r="2229" spans="7:43" x14ac:dyDescent="0.3">
      <c r="G2229" s="2"/>
      <c r="K2229" s="2"/>
      <c r="O2229" s="2"/>
      <c r="S2229" s="2"/>
      <c r="W2229" s="2"/>
      <c r="AA2229" s="2"/>
      <c r="AE2229" s="2"/>
      <c r="AI2229" s="2"/>
      <c r="AM2229" s="2"/>
      <c r="AQ2229" s="2"/>
    </row>
    <row r="2230" spans="7:43" x14ac:dyDescent="0.3">
      <c r="G2230" s="2"/>
      <c r="K2230" s="2"/>
      <c r="O2230" s="2"/>
      <c r="S2230" s="2"/>
      <c r="W2230" s="2"/>
      <c r="AA2230" s="2"/>
      <c r="AE2230" s="2"/>
      <c r="AI2230" s="2"/>
      <c r="AM2230" s="2"/>
      <c r="AQ2230" s="2"/>
    </row>
    <row r="2231" spans="7:43" x14ac:dyDescent="0.3">
      <c r="G2231" s="2"/>
      <c r="K2231" s="2"/>
      <c r="O2231" s="2"/>
      <c r="S2231" s="2"/>
      <c r="W2231" s="2"/>
      <c r="AA2231" s="2"/>
      <c r="AE2231" s="2"/>
      <c r="AI2231" s="2"/>
      <c r="AM2231" s="2"/>
      <c r="AQ2231" s="2"/>
    </row>
    <row r="2232" spans="7:43" x14ac:dyDescent="0.3">
      <c r="G2232" s="2"/>
      <c r="K2232" s="2"/>
      <c r="O2232" s="2"/>
      <c r="S2232" s="2"/>
      <c r="W2232" s="2"/>
      <c r="AA2232" s="2"/>
      <c r="AE2232" s="2"/>
      <c r="AI2232" s="2"/>
      <c r="AM2232" s="2"/>
      <c r="AQ2232" s="2"/>
    </row>
    <row r="2233" spans="7:43" x14ac:dyDescent="0.3">
      <c r="G2233" s="2"/>
      <c r="K2233" s="2"/>
      <c r="O2233" s="2"/>
      <c r="S2233" s="2"/>
      <c r="W2233" s="2"/>
      <c r="AA2233" s="2"/>
      <c r="AE2233" s="2"/>
      <c r="AI2233" s="2"/>
      <c r="AM2233" s="2"/>
      <c r="AQ2233" s="2"/>
    </row>
    <row r="2234" spans="7:43" x14ac:dyDescent="0.3">
      <c r="G2234" s="2"/>
      <c r="K2234" s="2"/>
      <c r="O2234" s="2"/>
      <c r="S2234" s="2"/>
      <c r="W2234" s="2"/>
      <c r="AA2234" s="2"/>
      <c r="AE2234" s="2"/>
      <c r="AI2234" s="2"/>
      <c r="AM2234" s="2"/>
      <c r="AQ2234" s="2"/>
    </row>
    <row r="2235" spans="7:43" x14ac:dyDescent="0.3">
      <c r="G2235" s="2"/>
      <c r="K2235" s="2"/>
      <c r="O2235" s="2"/>
      <c r="S2235" s="2"/>
      <c r="W2235" s="2"/>
      <c r="AA2235" s="2"/>
      <c r="AE2235" s="2"/>
      <c r="AI2235" s="2"/>
      <c r="AM2235" s="2"/>
      <c r="AQ2235" s="2"/>
    </row>
    <row r="2236" spans="7:43" x14ac:dyDescent="0.3">
      <c r="G2236" s="2"/>
      <c r="K2236" s="2"/>
      <c r="O2236" s="2"/>
      <c r="S2236" s="2"/>
      <c r="W2236" s="2"/>
      <c r="AA2236" s="2"/>
      <c r="AE2236" s="2"/>
      <c r="AI2236" s="2"/>
      <c r="AM2236" s="2"/>
      <c r="AQ2236" s="2"/>
    </row>
    <row r="2237" spans="7:43" x14ac:dyDescent="0.3">
      <c r="G2237" s="2"/>
      <c r="K2237" s="2"/>
      <c r="O2237" s="2"/>
      <c r="S2237" s="2"/>
      <c r="W2237" s="2"/>
      <c r="AA2237" s="2"/>
      <c r="AE2237" s="2"/>
      <c r="AI2237" s="2"/>
      <c r="AM2237" s="2"/>
      <c r="AQ2237" s="2"/>
    </row>
    <row r="2238" spans="7:43" x14ac:dyDescent="0.3">
      <c r="G2238" s="2"/>
      <c r="K2238" s="2"/>
      <c r="O2238" s="2"/>
      <c r="S2238" s="2"/>
      <c r="W2238" s="2"/>
      <c r="AA2238" s="2"/>
      <c r="AE2238" s="2"/>
      <c r="AI2238" s="2"/>
      <c r="AM2238" s="2"/>
      <c r="AQ2238" s="2"/>
    </row>
    <row r="2239" spans="7:43" x14ac:dyDescent="0.3">
      <c r="G2239" s="2"/>
      <c r="K2239" s="2"/>
      <c r="O2239" s="2"/>
      <c r="S2239" s="2"/>
      <c r="W2239" s="2"/>
      <c r="AA2239" s="2"/>
      <c r="AE2239" s="2"/>
      <c r="AI2239" s="2"/>
      <c r="AM2239" s="2"/>
      <c r="AQ2239" s="2"/>
    </row>
    <row r="2240" spans="7:43" x14ac:dyDescent="0.3">
      <c r="G2240" s="2"/>
      <c r="K2240" s="2"/>
      <c r="O2240" s="2"/>
      <c r="S2240" s="2"/>
      <c r="W2240" s="2"/>
      <c r="AA2240" s="2"/>
      <c r="AE2240" s="2"/>
      <c r="AI2240" s="2"/>
      <c r="AM2240" s="2"/>
      <c r="AQ2240" s="2"/>
    </row>
    <row r="2241" spans="7:43" x14ac:dyDescent="0.3">
      <c r="G2241" s="2"/>
      <c r="K2241" s="2"/>
      <c r="O2241" s="2"/>
      <c r="S2241" s="2"/>
      <c r="W2241" s="2"/>
      <c r="AA2241" s="2"/>
      <c r="AE2241" s="2"/>
      <c r="AI2241" s="2"/>
      <c r="AM2241" s="2"/>
      <c r="AQ2241" s="2"/>
    </row>
    <row r="2242" spans="7:43" x14ac:dyDescent="0.3">
      <c r="G2242" s="2"/>
      <c r="K2242" s="2"/>
      <c r="O2242" s="2"/>
      <c r="S2242" s="2"/>
      <c r="W2242" s="2"/>
      <c r="AA2242" s="2"/>
      <c r="AE2242" s="2"/>
      <c r="AI2242" s="2"/>
      <c r="AM2242" s="2"/>
      <c r="AQ2242" s="2"/>
    </row>
    <row r="2243" spans="7:43" x14ac:dyDescent="0.3">
      <c r="G2243" s="2"/>
      <c r="K2243" s="2"/>
      <c r="O2243" s="2"/>
      <c r="S2243" s="2"/>
      <c r="W2243" s="2"/>
      <c r="AA2243" s="2"/>
      <c r="AE2243" s="2"/>
      <c r="AI2243" s="2"/>
      <c r="AM2243" s="2"/>
      <c r="AQ2243" s="2"/>
    </row>
    <row r="2244" spans="7:43" x14ac:dyDescent="0.3">
      <c r="G2244" s="2"/>
      <c r="K2244" s="2"/>
      <c r="O2244" s="2"/>
      <c r="S2244" s="2"/>
      <c r="W2244" s="2"/>
      <c r="AA2244" s="2"/>
      <c r="AE2244" s="2"/>
      <c r="AI2244" s="2"/>
      <c r="AM2244" s="2"/>
      <c r="AQ2244" s="2"/>
    </row>
    <row r="2245" spans="7:43" x14ac:dyDescent="0.3">
      <c r="G2245" s="2"/>
      <c r="K2245" s="2"/>
      <c r="O2245" s="2"/>
      <c r="S2245" s="2"/>
      <c r="W2245" s="2"/>
      <c r="AA2245" s="2"/>
      <c r="AE2245" s="2"/>
      <c r="AI2245" s="2"/>
      <c r="AM2245" s="2"/>
      <c r="AQ2245" s="2"/>
    </row>
    <row r="2246" spans="7:43" x14ac:dyDescent="0.3">
      <c r="G2246" s="2"/>
      <c r="K2246" s="2"/>
      <c r="O2246" s="2"/>
      <c r="S2246" s="2"/>
      <c r="W2246" s="2"/>
      <c r="AA2246" s="2"/>
      <c r="AE2246" s="2"/>
      <c r="AI2246" s="2"/>
      <c r="AM2246" s="2"/>
      <c r="AQ2246" s="2"/>
    </row>
    <row r="2247" spans="7:43" x14ac:dyDescent="0.3">
      <c r="G2247" s="2"/>
      <c r="K2247" s="2"/>
      <c r="O2247" s="2"/>
      <c r="S2247" s="2"/>
      <c r="W2247" s="2"/>
      <c r="AA2247" s="2"/>
      <c r="AE2247" s="2"/>
      <c r="AI2247" s="2"/>
      <c r="AM2247" s="2"/>
      <c r="AQ2247" s="2"/>
    </row>
    <row r="2248" spans="7:43" x14ac:dyDescent="0.3">
      <c r="G2248" s="2"/>
      <c r="K2248" s="2"/>
      <c r="O2248" s="2"/>
      <c r="S2248" s="2"/>
      <c r="W2248" s="2"/>
      <c r="AA2248" s="2"/>
      <c r="AE2248" s="2"/>
      <c r="AI2248" s="2"/>
      <c r="AM2248" s="2"/>
      <c r="AQ2248" s="2"/>
    </row>
    <row r="2249" spans="7:43" x14ac:dyDescent="0.3">
      <c r="G2249" s="2"/>
      <c r="K2249" s="2"/>
      <c r="O2249" s="2"/>
      <c r="S2249" s="2"/>
      <c r="W2249" s="2"/>
      <c r="AA2249" s="2"/>
      <c r="AE2249" s="2"/>
      <c r="AI2249" s="2"/>
      <c r="AM2249" s="2"/>
      <c r="AQ2249" s="2"/>
    </row>
    <row r="2250" spans="7:43" x14ac:dyDescent="0.3">
      <c r="G2250" s="2"/>
      <c r="K2250" s="2"/>
      <c r="O2250" s="2"/>
      <c r="S2250" s="2"/>
      <c r="W2250" s="2"/>
      <c r="AA2250" s="2"/>
      <c r="AE2250" s="2"/>
      <c r="AI2250" s="2"/>
      <c r="AM2250" s="2"/>
      <c r="AQ2250" s="2"/>
    </row>
    <row r="2251" spans="7:43" x14ac:dyDescent="0.3">
      <c r="G2251" s="2"/>
      <c r="K2251" s="2"/>
      <c r="O2251" s="2"/>
      <c r="S2251" s="2"/>
      <c r="W2251" s="2"/>
      <c r="AA2251" s="2"/>
      <c r="AE2251" s="2"/>
      <c r="AI2251" s="2"/>
      <c r="AM2251" s="2"/>
      <c r="AQ2251" s="2"/>
    </row>
    <row r="2252" spans="7:43" x14ac:dyDescent="0.3">
      <c r="G2252" s="2"/>
      <c r="K2252" s="2"/>
      <c r="O2252" s="2"/>
      <c r="S2252" s="2"/>
      <c r="W2252" s="2"/>
      <c r="AA2252" s="2"/>
      <c r="AE2252" s="2"/>
      <c r="AI2252" s="2"/>
      <c r="AM2252" s="2"/>
      <c r="AQ2252" s="2"/>
    </row>
    <row r="2253" spans="7:43" x14ac:dyDescent="0.3">
      <c r="G2253" s="2"/>
      <c r="K2253" s="2"/>
      <c r="O2253" s="2"/>
      <c r="S2253" s="2"/>
      <c r="W2253" s="2"/>
      <c r="AA2253" s="2"/>
      <c r="AE2253" s="2"/>
      <c r="AI2253" s="2"/>
      <c r="AM2253" s="2"/>
      <c r="AQ2253" s="2"/>
    </row>
    <row r="2254" spans="7:43" x14ac:dyDescent="0.3">
      <c r="G2254" s="2"/>
      <c r="K2254" s="2"/>
      <c r="O2254" s="2"/>
      <c r="S2254" s="2"/>
      <c r="W2254" s="2"/>
      <c r="AA2254" s="2"/>
      <c r="AE2254" s="2"/>
      <c r="AI2254" s="2"/>
      <c r="AM2254" s="2"/>
      <c r="AQ2254" s="2"/>
    </row>
    <row r="2255" spans="7:43" x14ac:dyDescent="0.3">
      <c r="G2255" s="2"/>
      <c r="K2255" s="2"/>
      <c r="O2255" s="2"/>
      <c r="S2255" s="2"/>
      <c r="W2255" s="2"/>
      <c r="AA2255" s="2"/>
      <c r="AE2255" s="2"/>
      <c r="AI2255" s="2"/>
      <c r="AM2255" s="2"/>
      <c r="AQ2255" s="2"/>
    </row>
    <row r="2256" spans="7:43" x14ac:dyDescent="0.3">
      <c r="G2256" s="2"/>
      <c r="K2256" s="2"/>
      <c r="O2256" s="2"/>
      <c r="S2256" s="2"/>
      <c r="W2256" s="2"/>
      <c r="AA2256" s="2"/>
      <c r="AE2256" s="2"/>
      <c r="AI2256" s="2"/>
      <c r="AM2256" s="2"/>
      <c r="AQ2256" s="2"/>
    </row>
    <row r="2257" spans="7:43" x14ac:dyDescent="0.3">
      <c r="G2257" s="2"/>
      <c r="K2257" s="2"/>
      <c r="O2257" s="2"/>
      <c r="S2257" s="2"/>
      <c r="W2257" s="2"/>
      <c r="AA2257" s="2"/>
      <c r="AE2257" s="2"/>
      <c r="AI2257" s="2"/>
      <c r="AM2257" s="2"/>
      <c r="AQ2257" s="2"/>
    </row>
    <row r="2258" spans="7:43" x14ac:dyDescent="0.3">
      <c r="G2258" s="2"/>
      <c r="K2258" s="2"/>
      <c r="O2258" s="2"/>
      <c r="S2258" s="2"/>
      <c r="W2258" s="2"/>
      <c r="AA2258" s="2"/>
      <c r="AE2258" s="2"/>
      <c r="AI2258" s="2"/>
      <c r="AM2258" s="2"/>
      <c r="AQ2258" s="2"/>
    </row>
    <row r="2259" spans="7:43" x14ac:dyDescent="0.3">
      <c r="G2259" s="2"/>
      <c r="K2259" s="2"/>
      <c r="O2259" s="2"/>
      <c r="S2259" s="2"/>
      <c r="W2259" s="2"/>
      <c r="AA2259" s="2"/>
      <c r="AE2259" s="2"/>
      <c r="AI2259" s="2"/>
      <c r="AM2259" s="2"/>
      <c r="AQ2259" s="2"/>
    </row>
    <row r="2260" spans="7:43" x14ac:dyDescent="0.3">
      <c r="G2260" s="2"/>
      <c r="K2260" s="2"/>
      <c r="O2260" s="2"/>
      <c r="S2260" s="2"/>
      <c r="W2260" s="2"/>
      <c r="AA2260" s="2"/>
      <c r="AE2260" s="2"/>
      <c r="AI2260" s="2"/>
      <c r="AM2260" s="2"/>
      <c r="AQ2260" s="2"/>
    </row>
    <row r="2261" spans="7:43" x14ac:dyDescent="0.3">
      <c r="G2261" s="2"/>
      <c r="K2261" s="2"/>
      <c r="O2261" s="2"/>
      <c r="S2261" s="2"/>
      <c r="W2261" s="2"/>
      <c r="AA2261" s="2"/>
      <c r="AE2261" s="2"/>
      <c r="AI2261" s="2"/>
      <c r="AM2261" s="2"/>
      <c r="AQ2261" s="2"/>
    </row>
    <row r="2262" spans="7:43" x14ac:dyDescent="0.3">
      <c r="G2262" s="2"/>
      <c r="K2262" s="2"/>
      <c r="O2262" s="2"/>
      <c r="S2262" s="2"/>
      <c r="W2262" s="2"/>
      <c r="AA2262" s="2"/>
      <c r="AE2262" s="2"/>
      <c r="AI2262" s="2"/>
      <c r="AM2262" s="2"/>
      <c r="AQ2262" s="2"/>
    </row>
    <row r="2263" spans="7:43" x14ac:dyDescent="0.3">
      <c r="G2263" s="2"/>
      <c r="K2263" s="2"/>
      <c r="O2263" s="2"/>
      <c r="S2263" s="2"/>
      <c r="W2263" s="2"/>
      <c r="AA2263" s="2"/>
      <c r="AE2263" s="2"/>
      <c r="AI2263" s="2"/>
      <c r="AM2263" s="2"/>
      <c r="AQ2263" s="2"/>
    </row>
    <row r="2264" spans="7:43" x14ac:dyDescent="0.3">
      <c r="G2264" s="2"/>
      <c r="K2264" s="2"/>
      <c r="O2264" s="2"/>
      <c r="S2264" s="2"/>
      <c r="W2264" s="2"/>
      <c r="AA2264" s="2"/>
      <c r="AE2264" s="2"/>
      <c r="AI2264" s="2"/>
      <c r="AM2264" s="2"/>
      <c r="AQ2264" s="2"/>
    </row>
    <row r="2265" spans="7:43" x14ac:dyDescent="0.3">
      <c r="G2265" s="2"/>
      <c r="K2265" s="2"/>
      <c r="O2265" s="2"/>
      <c r="S2265" s="2"/>
      <c r="W2265" s="2"/>
      <c r="AA2265" s="2"/>
      <c r="AE2265" s="2"/>
      <c r="AI2265" s="2"/>
      <c r="AM2265" s="2"/>
      <c r="AQ2265" s="2"/>
    </row>
    <row r="2266" spans="7:43" x14ac:dyDescent="0.3">
      <c r="G2266" s="2"/>
      <c r="K2266" s="2"/>
      <c r="O2266" s="2"/>
      <c r="S2266" s="2"/>
      <c r="W2266" s="2"/>
      <c r="AA2266" s="2"/>
      <c r="AE2266" s="2"/>
      <c r="AI2266" s="2"/>
      <c r="AM2266" s="2"/>
      <c r="AQ2266" s="2"/>
    </row>
    <row r="2267" spans="7:43" x14ac:dyDescent="0.3">
      <c r="G2267" s="2"/>
      <c r="K2267" s="2"/>
      <c r="O2267" s="2"/>
      <c r="S2267" s="2"/>
      <c r="W2267" s="2"/>
      <c r="AA2267" s="2"/>
      <c r="AE2267" s="2"/>
      <c r="AI2267" s="2"/>
      <c r="AM2267" s="2"/>
      <c r="AQ2267" s="2"/>
    </row>
    <row r="2268" spans="7:43" x14ac:dyDescent="0.3">
      <c r="G2268" s="2"/>
      <c r="K2268" s="2"/>
      <c r="O2268" s="2"/>
      <c r="S2268" s="2"/>
      <c r="W2268" s="2"/>
      <c r="AA2268" s="2"/>
      <c r="AE2268" s="2"/>
      <c r="AI2268" s="2"/>
      <c r="AM2268" s="2"/>
      <c r="AQ2268" s="2"/>
    </row>
    <row r="2269" spans="7:43" x14ac:dyDescent="0.3">
      <c r="G2269" s="2"/>
      <c r="K2269" s="2"/>
      <c r="O2269" s="2"/>
      <c r="S2269" s="2"/>
      <c r="W2269" s="2"/>
      <c r="AA2269" s="2"/>
      <c r="AE2269" s="2"/>
      <c r="AI2269" s="2"/>
      <c r="AM2269" s="2"/>
      <c r="AQ2269" s="2"/>
    </row>
    <row r="2270" spans="7:43" x14ac:dyDescent="0.3">
      <c r="G2270" s="2"/>
      <c r="K2270" s="2"/>
      <c r="O2270" s="2"/>
      <c r="S2270" s="2"/>
      <c r="W2270" s="2"/>
      <c r="AA2270" s="2"/>
      <c r="AE2270" s="2"/>
      <c r="AI2270" s="2"/>
      <c r="AM2270" s="2"/>
      <c r="AQ2270" s="2"/>
    </row>
    <row r="2271" spans="7:43" x14ac:dyDescent="0.3">
      <c r="G2271" s="2"/>
      <c r="K2271" s="2"/>
      <c r="O2271" s="2"/>
      <c r="S2271" s="2"/>
      <c r="W2271" s="2"/>
      <c r="AA2271" s="2"/>
      <c r="AE2271" s="2"/>
      <c r="AI2271" s="2"/>
      <c r="AM2271" s="2"/>
      <c r="AQ2271" s="2"/>
    </row>
    <row r="2272" spans="7:43" x14ac:dyDescent="0.3">
      <c r="G2272" s="2"/>
      <c r="K2272" s="2"/>
      <c r="O2272" s="2"/>
      <c r="S2272" s="2"/>
      <c r="W2272" s="2"/>
      <c r="AA2272" s="2"/>
      <c r="AE2272" s="2"/>
      <c r="AI2272" s="2"/>
      <c r="AM2272" s="2"/>
      <c r="AQ2272" s="2"/>
    </row>
    <row r="2273" spans="7:43" x14ac:dyDescent="0.3">
      <c r="G2273" s="2"/>
      <c r="K2273" s="2"/>
      <c r="O2273" s="2"/>
      <c r="S2273" s="2"/>
      <c r="W2273" s="2"/>
      <c r="AA2273" s="2"/>
      <c r="AE2273" s="2"/>
      <c r="AI2273" s="2"/>
      <c r="AM2273" s="2"/>
      <c r="AQ2273" s="2"/>
    </row>
    <row r="2274" spans="7:43" x14ac:dyDescent="0.3">
      <c r="G2274" s="2"/>
      <c r="K2274" s="2"/>
      <c r="O2274" s="2"/>
      <c r="S2274" s="2"/>
      <c r="W2274" s="2"/>
      <c r="AA2274" s="2"/>
      <c r="AE2274" s="2"/>
      <c r="AI2274" s="2"/>
      <c r="AM2274" s="2"/>
      <c r="AQ2274" s="2"/>
    </row>
    <row r="2275" spans="7:43" x14ac:dyDescent="0.3">
      <c r="G2275" s="2"/>
      <c r="K2275" s="2"/>
      <c r="O2275" s="2"/>
      <c r="S2275" s="2"/>
      <c r="W2275" s="2"/>
      <c r="AA2275" s="2"/>
      <c r="AE2275" s="2"/>
      <c r="AI2275" s="2"/>
      <c r="AM2275" s="2"/>
      <c r="AQ2275" s="2"/>
    </row>
    <row r="2276" spans="7:43" x14ac:dyDescent="0.3">
      <c r="G2276" s="2"/>
      <c r="K2276" s="2"/>
      <c r="O2276" s="2"/>
      <c r="S2276" s="2"/>
      <c r="W2276" s="2"/>
      <c r="AA2276" s="2"/>
      <c r="AE2276" s="2"/>
      <c r="AI2276" s="2"/>
      <c r="AM2276" s="2"/>
      <c r="AQ2276" s="2"/>
    </row>
    <row r="2277" spans="7:43" x14ac:dyDescent="0.3">
      <c r="G2277" s="2"/>
      <c r="K2277" s="2"/>
      <c r="O2277" s="2"/>
      <c r="S2277" s="2"/>
      <c r="W2277" s="2"/>
      <c r="AA2277" s="2"/>
      <c r="AE2277" s="2"/>
      <c r="AI2277" s="2"/>
      <c r="AM2277" s="2"/>
      <c r="AQ2277" s="2"/>
    </row>
    <row r="2278" spans="7:43" x14ac:dyDescent="0.3">
      <c r="G2278" s="2"/>
      <c r="K2278" s="2"/>
      <c r="O2278" s="2"/>
      <c r="S2278" s="2"/>
      <c r="W2278" s="2"/>
      <c r="AA2278" s="2"/>
      <c r="AE2278" s="2"/>
      <c r="AI2278" s="2"/>
      <c r="AM2278" s="2"/>
      <c r="AQ2278" s="2"/>
    </row>
    <row r="2279" spans="7:43" x14ac:dyDescent="0.3">
      <c r="G2279" s="2"/>
      <c r="K2279" s="2"/>
      <c r="O2279" s="2"/>
      <c r="S2279" s="2"/>
      <c r="W2279" s="2"/>
      <c r="AA2279" s="2"/>
      <c r="AE2279" s="2"/>
      <c r="AI2279" s="2"/>
      <c r="AM2279" s="2"/>
      <c r="AQ2279" s="2"/>
    </row>
    <row r="2280" spans="7:43" x14ac:dyDescent="0.3">
      <c r="G2280" s="2"/>
      <c r="K2280" s="2"/>
      <c r="O2280" s="2"/>
      <c r="S2280" s="2"/>
      <c r="W2280" s="2"/>
      <c r="AA2280" s="2"/>
      <c r="AE2280" s="2"/>
      <c r="AI2280" s="2"/>
      <c r="AM2280" s="2"/>
      <c r="AQ2280" s="2"/>
    </row>
    <row r="2281" spans="7:43" x14ac:dyDescent="0.3">
      <c r="G2281" s="2"/>
      <c r="K2281" s="2"/>
      <c r="O2281" s="2"/>
      <c r="S2281" s="2"/>
      <c r="W2281" s="2"/>
      <c r="AA2281" s="2"/>
      <c r="AE2281" s="2"/>
      <c r="AI2281" s="2"/>
      <c r="AM2281" s="2"/>
      <c r="AQ2281" s="2"/>
    </row>
    <row r="2282" spans="7:43" x14ac:dyDescent="0.3">
      <c r="G2282" s="2"/>
      <c r="K2282" s="2"/>
      <c r="O2282" s="2"/>
      <c r="S2282" s="2"/>
      <c r="W2282" s="2"/>
      <c r="AA2282" s="2"/>
      <c r="AE2282" s="2"/>
      <c r="AI2282" s="2"/>
      <c r="AM2282" s="2"/>
      <c r="AQ2282" s="2"/>
    </row>
    <row r="2283" spans="7:43" x14ac:dyDescent="0.3">
      <c r="G2283" s="2"/>
      <c r="K2283" s="2"/>
      <c r="O2283" s="2"/>
      <c r="S2283" s="2"/>
      <c r="W2283" s="2"/>
      <c r="AA2283" s="2"/>
      <c r="AE2283" s="2"/>
      <c r="AI2283" s="2"/>
      <c r="AM2283" s="2"/>
      <c r="AQ2283" s="2"/>
    </row>
    <row r="2284" spans="7:43" x14ac:dyDescent="0.3">
      <c r="G2284" s="2"/>
      <c r="K2284" s="2"/>
      <c r="O2284" s="2"/>
      <c r="S2284" s="2"/>
      <c r="W2284" s="2"/>
      <c r="AA2284" s="2"/>
      <c r="AE2284" s="2"/>
      <c r="AI2284" s="2"/>
      <c r="AM2284" s="2"/>
      <c r="AQ2284" s="2"/>
    </row>
    <row r="2285" spans="7:43" x14ac:dyDescent="0.3">
      <c r="G2285" s="2"/>
      <c r="K2285" s="2"/>
      <c r="O2285" s="2"/>
      <c r="S2285" s="2"/>
      <c r="W2285" s="2"/>
      <c r="AA2285" s="2"/>
      <c r="AE2285" s="2"/>
      <c r="AI2285" s="2"/>
      <c r="AM2285" s="2"/>
      <c r="AQ2285" s="2"/>
    </row>
    <row r="2286" spans="7:43" x14ac:dyDescent="0.3">
      <c r="G2286" s="2"/>
      <c r="K2286" s="2"/>
      <c r="O2286" s="2"/>
      <c r="S2286" s="2"/>
      <c r="W2286" s="2"/>
      <c r="AA2286" s="2"/>
      <c r="AE2286" s="2"/>
      <c r="AI2286" s="2"/>
      <c r="AM2286" s="2"/>
      <c r="AQ2286" s="2"/>
    </row>
    <row r="2287" spans="7:43" x14ac:dyDescent="0.3">
      <c r="G2287" s="2"/>
      <c r="K2287" s="2"/>
      <c r="O2287" s="2"/>
      <c r="S2287" s="2"/>
      <c r="W2287" s="2"/>
      <c r="AA2287" s="2"/>
      <c r="AE2287" s="2"/>
      <c r="AI2287" s="2"/>
      <c r="AM2287" s="2"/>
      <c r="AQ2287" s="2"/>
    </row>
    <row r="2288" spans="7:43" x14ac:dyDescent="0.3">
      <c r="G2288" s="2"/>
      <c r="K2288" s="2"/>
      <c r="O2288" s="2"/>
      <c r="S2288" s="2"/>
      <c r="W2288" s="2"/>
      <c r="AA2288" s="2"/>
      <c r="AE2288" s="2"/>
      <c r="AI2288" s="2"/>
      <c r="AM2288" s="2"/>
      <c r="AQ2288" s="2"/>
    </row>
    <row r="2289" spans="7:43" x14ac:dyDescent="0.3">
      <c r="G2289" s="2"/>
      <c r="K2289" s="2"/>
      <c r="O2289" s="2"/>
      <c r="S2289" s="2"/>
      <c r="W2289" s="2"/>
      <c r="AA2289" s="2"/>
      <c r="AE2289" s="2"/>
      <c r="AI2289" s="2"/>
      <c r="AM2289" s="2"/>
      <c r="AQ2289" s="2"/>
    </row>
    <row r="2290" spans="7:43" x14ac:dyDescent="0.3">
      <c r="G2290" s="2"/>
      <c r="K2290" s="2"/>
      <c r="O2290" s="2"/>
      <c r="S2290" s="2"/>
      <c r="W2290" s="2"/>
      <c r="AA2290" s="2"/>
      <c r="AE2290" s="2"/>
      <c r="AI2290" s="2"/>
      <c r="AM2290" s="2"/>
      <c r="AQ2290" s="2"/>
    </row>
    <row r="2291" spans="7:43" x14ac:dyDescent="0.3">
      <c r="G2291" s="2"/>
      <c r="K2291" s="2"/>
      <c r="O2291" s="2"/>
      <c r="S2291" s="2"/>
      <c r="W2291" s="2"/>
      <c r="AA2291" s="2"/>
      <c r="AE2291" s="2"/>
      <c r="AI2291" s="2"/>
      <c r="AM2291" s="2"/>
      <c r="AQ2291" s="2"/>
    </row>
    <row r="2292" spans="7:43" x14ac:dyDescent="0.3">
      <c r="G2292" s="2"/>
      <c r="K2292" s="2"/>
      <c r="O2292" s="2"/>
      <c r="S2292" s="2"/>
      <c r="W2292" s="2"/>
      <c r="AA2292" s="2"/>
      <c r="AE2292" s="2"/>
      <c r="AI2292" s="2"/>
      <c r="AM2292" s="2"/>
      <c r="AQ2292" s="2"/>
    </row>
    <row r="2293" spans="7:43" x14ac:dyDescent="0.3">
      <c r="G2293" s="2"/>
      <c r="K2293" s="2"/>
      <c r="O2293" s="2"/>
      <c r="S2293" s="2"/>
      <c r="W2293" s="2"/>
      <c r="AA2293" s="2"/>
      <c r="AE2293" s="2"/>
      <c r="AI2293" s="2"/>
      <c r="AM2293" s="2"/>
      <c r="AQ2293" s="2"/>
    </row>
    <row r="2294" spans="7:43" x14ac:dyDescent="0.3">
      <c r="G2294" s="2"/>
      <c r="K2294" s="2"/>
      <c r="O2294" s="2"/>
      <c r="S2294" s="2"/>
      <c r="W2294" s="2"/>
      <c r="AA2294" s="2"/>
      <c r="AE2294" s="2"/>
      <c r="AI2294" s="2"/>
      <c r="AM2294" s="2"/>
      <c r="AQ2294" s="2"/>
    </row>
    <row r="2295" spans="7:43" x14ac:dyDescent="0.3">
      <c r="G2295" s="2"/>
      <c r="K2295" s="2"/>
      <c r="O2295" s="2"/>
      <c r="S2295" s="2"/>
      <c r="W2295" s="2"/>
      <c r="AA2295" s="2"/>
      <c r="AE2295" s="2"/>
      <c r="AI2295" s="2"/>
      <c r="AM2295" s="2"/>
      <c r="AQ2295" s="2"/>
    </row>
    <row r="2296" spans="7:43" x14ac:dyDescent="0.3">
      <c r="G2296" s="2"/>
      <c r="K2296" s="2"/>
      <c r="O2296" s="2"/>
      <c r="S2296" s="2"/>
      <c r="W2296" s="2"/>
      <c r="AA2296" s="2"/>
      <c r="AE2296" s="2"/>
      <c r="AI2296" s="2"/>
      <c r="AM2296" s="2"/>
      <c r="AQ2296" s="2"/>
    </row>
    <row r="2297" spans="7:43" x14ac:dyDescent="0.3">
      <c r="G2297" s="2"/>
      <c r="K2297" s="2"/>
      <c r="O2297" s="2"/>
      <c r="S2297" s="2"/>
      <c r="W2297" s="2"/>
      <c r="AA2297" s="2"/>
      <c r="AE2297" s="2"/>
      <c r="AI2297" s="2"/>
      <c r="AM2297" s="2"/>
      <c r="AQ2297" s="2"/>
    </row>
    <row r="2298" spans="7:43" x14ac:dyDescent="0.3">
      <c r="G2298" s="2"/>
      <c r="K2298" s="2"/>
      <c r="O2298" s="2"/>
      <c r="S2298" s="2"/>
      <c r="W2298" s="2"/>
      <c r="AA2298" s="2"/>
      <c r="AE2298" s="2"/>
      <c r="AI2298" s="2"/>
      <c r="AM2298" s="2"/>
      <c r="AQ2298" s="2"/>
    </row>
    <row r="2299" spans="7:43" x14ac:dyDescent="0.3">
      <c r="G2299" s="2"/>
      <c r="K2299" s="2"/>
      <c r="O2299" s="2"/>
      <c r="S2299" s="2"/>
      <c r="W2299" s="2"/>
      <c r="AA2299" s="2"/>
      <c r="AE2299" s="2"/>
      <c r="AI2299" s="2"/>
      <c r="AM2299" s="2"/>
      <c r="AQ2299" s="2"/>
    </row>
    <row r="2300" spans="7:43" x14ac:dyDescent="0.3">
      <c r="G2300" s="2"/>
      <c r="K2300" s="2"/>
      <c r="O2300" s="2"/>
      <c r="S2300" s="2"/>
      <c r="W2300" s="2"/>
      <c r="AA2300" s="2"/>
      <c r="AE2300" s="2"/>
      <c r="AI2300" s="2"/>
      <c r="AM2300" s="2"/>
      <c r="AQ2300" s="2"/>
    </row>
    <row r="2301" spans="7:43" x14ac:dyDescent="0.3">
      <c r="G2301" s="2"/>
      <c r="K2301" s="2"/>
      <c r="O2301" s="2"/>
      <c r="S2301" s="2"/>
      <c r="W2301" s="2"/>
      <c r="AA2301" s="2"/>
      <c r="AE2301" s="2"/>
      <c r="AI2301" s="2"/>
      <c r="AM2301" s="2"/>
      <c r="AQ2301" s="2"/>
    </row>
    <row r="2302" spans="7:43" x14ac:dyDescent="0.3">
      <c r="G2302" s="2"/>
      <c r="K2302" s="2"/>
      <c r="O2302" s="2"/>
      <c r="S2302" s="2"/>
      <c r="W2302" s="2"/>
      <c r="AA2302" s="2"/>
      <c r="AE2302" s="2"/>
      <c r="AI2302" s="2"/>
      <c r="AM2302" s="2"/>
      <c r="AQ2302" s="2"/>
    </row>
    <row r="2303" spans="7:43" x14ac:dyDescent="0.3">
      <c r="G2303" s="2"/>
      <c r="K2303" s="2"/>
      <c r="O2303" s="2"/>
      <c r="S2303" s="2"/>
      <c r="W2303" s="2"/>
      <c r="AA2303" s="2"/>
      <c r="AE2303" s="2"/>
      <c r="AI2303" s="2"/>
      <c r="AM2303" s="2"/>
      <c r="AQ2303" s="2"/>
    </row>
    <row r="2304" spans="7:43" x14ac:dyDescent="0.3">
      <c r="G2304" s="2"/>
      <c r="K2304" s="2"/>
      <c r="O2304" s="2"/>
      <c r="S2304" s="2"/>
      <c r="W2304" s="2"/>
      <c r="AA2304" s="2"/>
      <c r="AE2304" s="2"/>
      <c r="AI2304" s="2"/>
      <c r="AM2304" s="2"/>
      <c r="AQ2304" s="2"/>
    </row>
    <row r="2305" spans="7:43" x14ac:dyDescent="0.3">
      <c r="G2305" s="2"/>
      <c r="K2305" s="2"/>
      <c r="O2305" s="2"/>
      <c r="S2305" s="2"/>
      <c r="W2305" s="2"/>
      <c r="AA2305" s="2"/>
      <c r="AE2305" s="2"/>
      <c r="AI2305" s="2"/>
      <c r="AM2305" s="2"/>
      <c r="AQ2305" s="2"/>
    </row>
    <row r="2306" spans="7:43" x14ac:dyDescent="0.3">
      <c r="G2306" s="2"/>
      <c r="K2306" s="2"/>
      <c r="O2306" s="2"/>
      <c r="S2306" s="2"/>
      <c r="W2306" s="2"/>
      <c r="AA2306" s="2"/>
      <c r="AE2306" s="2"/>
      <c r="AI2306" s="2"/>
      <c r="AM2306" s="2"/>
      <c r="AQ2306" s="2"/>
    </row>
    <row r="2307" spans="7:43" x14ac:dyDescent="0.3">
      <c r="G2307" s="2"/>
      <c r="K2307" s="2"/>
      <c r="O2307" s="2"/>
      <c r="S2307" s="2"/>
      <c r="W2307" s="2"/>
      <c r="AA2307" s="2"/>
      <c r="AE2307" s="2"/>
      <c r="AI2307" s="2"/>
      <c r="AM2307" s="2"/>
      <c r="AQ2307" s="2"/>
    </row>
    <row r="2308" spans="7:43" x14ac:dyDescent="0.3">
      <c r="G2308" s="2"/>
      <c r="K2308" s="2"/>
      <c r="O2308" s="2"/>
      <c r="S2308" s="2"/>
      <c r="W2308" s="2"/>
      <c r="AA2308" s="2"/>
      <c r="AE2308" s="2"/>
      <c r="AI2308" s="2"/>
      <c r="AM2308" s="2"/>
      <c r="AQ2308" s="2"/>
    </row>
    <row r="2309" spans="7:43" x14ac:dyDescent="0.3">
      <c r="G2309" s="2"/>
      <c r="K2309" s="2"/>
      <c r="O2309" s="2"/>
      <c r="S2309" s="2"/>
      <c r="W2309" s="2"/>
      <c r="AA2309" s="2"/>
      <c r="AE2309" s="2"/>
      <c r="AI2309" s="2"/>
      <c r="AM2309" s="2"/>
      <c r="AQ2309" s="2"/>
    </row>
    <row r="2310" spans="7:43" x14ac:dyDescent="0.3">
      <c r="G2310" s="2"/>
      <c r="K2310" s="2"/>
      <c r="O2310" s="2"/>
      <c r="S2310" s="2"/>
      <c r="W2310" s="2"/>
      <c r="AA2310" s="2"/>
      <c r="AE2310" s="2"/>
      <c r="AI2310" s="2"/>
      <c r="AM2310" s="2"/>
      <c r="AQ2310" s="2"/>
    </row>
    <row r="2311" spans="7:43" x14ac:dyDescent="0.3">
      <c r="G2311" s="2"/>
      <c r="K2311" s="2"/>
      <c r="O2311" s="2"/>
      <c r="S2311" s="2"/>
      <c r="W2311" s="2"/>
      <c r="AA2311" s="2"/>
      <c r="AE2311" s="2"/>
      <c r="AI2311" s="2"/>
      <c r="AM2311" s="2"/>
      <c r="AQ2311" s="2"/>
    </row>
    <row r="2312" spans="7:43" x14ac:dyDescent="0.3">
      <c r="G2312" s="2"/>
      <c r="K2312" s="2"/>
      <c r="O2312" s="2"/>
      <c r="S2312" s="2"/>
      <c r="W2312" s="2"/>
      <c r="AA2312" s="2"/>
      <c r="AE2312" s="2"/>
      <c r="AI2312" s="2"/>
      <c r="AM2312" s="2"/>
      <c r="AQ2312" s="2"/>
    </row>
    <row r="2313" spans="7:43" x14ac:dyDescent="0.3">
      <c r="G2313" s="2"/>
      <c r="K2313" s="2"/>
      <c r="O2313" s="2"/>
      <c r="S2313" s="2"/>
      <c r="W2313" s="2"/>
      <c r="AA2313" s="2"/>
      <c r="AE2313" s="2"/>
      <c r="AI2313" s="2"/>
      <c r="AM2313" s="2"/>
      <c r="AQ2313" s="2"/>
    </row>
    <row r="2314" spans="7:43" x14ac:dyDescent="0.3">
      <c r="G2314" s="2"/>
      <c r="K2314" s="2"/>
      <c r="O2314" s="2"/>
      <c r="S2314" s="2"/>
      <c r="W2314" s="2"/>
      <c r="AA2314" s="2"/>
      <c r="AE2314" s="2"/>
      <c r="AI2314" s="2"/>
      <c r="AM2314" s="2"/>
      <c r="AQ2314" s="2"/>
    </row>
    <row r="2315" spans="7:43" x14ac:dyDescent="0.3">
      <c r="G2315" s="2"/>
      <c r="K2315" s="2"/>
      <c r="O2315" s="2"/>
      <c r="S2315" s="2"/>
      <c r="W2315" s="2"/>
      <c r="AA2315" s="2"/>
      <c r="AE2315" s="2"/>
      <c r="AI2315" s="2"/>
      <c r="AM2315" s="2"/>
      <c r="AQ2315" s="2"/>
    </row>
    <row r="2316" spans="7:43" x14ac:dyDescent="0.3">
      <c r="G2316" s="2"/>
      <c r="K2316" s="2"/>
      <c r="O2316" s="2"/>
      <c r="S2316" s="2"/>
      <c r="W2316" s="2"/>
      <c r="AA2316" s="2"/>
      <c r="AE2316" s="2"/>
      <c r="AI2316" s="2"/>
      <c r="AM2316" s="2"/>
      <c r="AQ2316" s="2"/>
    </row>
    <row r="2317" spans="7:43" x14ac:dyDescent="0.3">
      <c r="G2317" s="2"/>
      <c r="K2317" s="2"/>
      <c r="O2317" s="2"/>
      <c r="S2317" s="2"/>
      <c r="W2317" s="2"/>
      <c r="AA2317" s="2"/>
      <c r="AE2317" s="2"/>
      <c r="AI2317" s="2"/>
      <c r="AM2317" s="2"/>
      <c r="AQ2317" s="2"/>
    </row>
    <row r="2318" spans="7:43" x14ac:dyDescent="0.3">
      <c r="G2318" s="2"/>
      <c r="K2318" s="2"/>
      <c r="O2318" s="2"/>
      <c r="S2318" s="2"/>
      <c r="W2318" s="2"/>
      <c r="AA2318" s="2"/>
      <c r="AE2318" s="2"/>
      <c r="AI2318" s="2"/>
      <c r="AM2318" s="2"/>
      <c r="AQ2318" s="2"/>
    </row>
    <row r="2319" spans="7:43" x14ac:dyDescent="0.3">
      <c r="G2319" s="2"/>
      <c r="K2319" s="2"/>
      <c r="O2319" s="2"/>
      <c r="S2319" s="2"/>
      <c r="W2319" s="2"/>
      <c r="AA2319" s="2"/>
      <c r="AE2319" s="2"/>
      <c r="AI2319" s="2"/>
      <c r="AM2319" s="2"/>
      <c r="AQ2319" s="2"/>
    </row>
    <row r="2320" spans="7:43" x14ac:dyDescent="0.3">
      <c r="G2320" s="2"/>
      <c r="K2320" s="2"/>
      <c r="O2320" s="2"/>
      <c r="S2320" s="2"/>
      <c r="W2320" s="2"/>
      <c r="AA2320" s="2"/>
      <c r="AE2320" s="2"/>
      <c r="AI2320" s="2"/>
      <c r="AM2320" s="2"/>
      <c r="AQ2320" s="2"/>
    </row>
    <row r="2321" spans="7:43" x14ac:dyDescent="0.3">
      <c r="G2321" s="2"/>
      <c r="K2321" s="2"/>
      <c r="O2321" s="2"/>
      <c r="S2321" s="2"/>
      <c r="W2321" s="2"/>
      <c r="AA2321" s="2"/>
      <c r="AE2321" s="2"/>
      <c r="AI2321" s="2"/>
      <c r="AM2321" s="2"/>
      <c r="AQ2321" s="2"/>
    </row>
    <row r="2322" spans="7:43" x14ac:dyDescent="0.3">
      <c r="G2322" s="2"/>
      <c r="K2322" s="2"/>
      <c r="O2322" s="2"/>
      <c r="S2322" s="2"/>
      <c r="W2322" s="2"/>
      <c r="AA2322" s="2"/>
      <c r="AE2322" s="2"/>
      <c r="AI2322" s="2"/>
      <c r="AM2322" s="2"/>
      <c r="AQ2322" s="2"/>
    </row>
    <row r="2323" spans="7:43" x14ac:dyDescent="0.3">
      <c r="G2323" s="2"/>
      <c r="K2323" s="2"/>
      <c r="O2323" s="2"/>
      <c r="S2323" s="2"/>
      <c r="W2323" s="2"/>
      <c r="AA2323" s="2"/>
      <c r="AE2323" s="2"/>
      <c r="AI2323" s="2"/>
      <c r="AM2323" s="2"/>
      <c r="AQ2323" s="2"/>
    </row>
    <row r="2324" spans="7:43" x14ac:dyDescent="0.3">
      <c r="G2324" s="2"/>
      <c r="K2324" s="2"/>
      <c r="O2324" s="2"/>
      <c r="S2324" s="2"/>
      <c r="W2324" s="2"/>
      <c r="AA2324" s="2"/>
      <c r="AE2324" s="2"/>
      <c r="AI2324" s="2"/>
      <c r="AM2324" s="2"/>
      <c r="AQ2324" s="2"/>
    </row>
    <row r="2325" spans="7:43" x14ac:dyDescent="0.3">
      <c r="G2325" s="2"/>
      <c r="K2325" s="2"/>
      <c r="O2325" s="2"/>
      <c r="S2325" s="2"/>
      <c r="W2325" s="2"/>
      <c r="AA2325" s="2"/>
      <c r="AE2325" s="2"/>
      <c r="AI2325" s="2"/>
      <c r="AM2325" s="2"/>
      <c r="AQ2325" s="2"/>
    </row>
    <row r="2326" spans="7:43" x14ac:dyDescent="0.3">
      <c r="G2326" s="2"/>
      <c r="K2326" s="2"/>
      <c r="O2326" s="2"/>
      <c r="S2326" s="2"/>
      <c r="W2326" s="2"/>
      <c r="AA2326" s="2"/>
      <c r="AE2326" s="2"/>
      <c r="AI2326" s="2"/>
      <c r="AM2326" s="2"/>
      <c r="AQ2326" s="2"/>
    </row>
    <row r="2327" spans="7:43" x14ac:dyDescent="0.3">
      <c r="G2327" s="2"/>
      <c r="K2327" s="2"/>
      <c r="O2327" s="2"/>
      <c r="S2327" s="2"/>
      <c r="W2327" s="2"/>
      <c r="AA2327" s="2"/>
      <c r="AE2327" s="2"/>
      <c r="AI2327" s="2"/>
      <c r="AM2327" s="2"/>
      <c r="AQ2327" s="2"/>
    </row>
    <row r="2328" spans="7:43" x14ac:dyDescent="0.3">
      <c r="G2328" s="2"/>
      <c r="K2328" s="2"/>
      <c r="O2328" s="2"/>
      <c r="S2328" s="2"/>
      <c r="W2328" s="2"/>
      <c r="AA2328" s="2"/>
      <c r="AE2328" s="2"/>
      <c r="AI2328" s="2"/>
      <c r="AM2328" s="2"/>
      <c r="AQ2328" s="2"/>
    </row>
    <row r="2329" spans="7:43" x14ac:dyDescent="0.3">
      <c r="G2329" s="2"/>
      <c r="K2329" s="2"/>
      <c r="O2329" s="2"/>
      <c r="S2329" s="2"/>
      <c r="W2329" s="2"/>
      <c r="AA2329" s="2"/>
      <c r="AE2329" s="2"/>
      <c r="AI2329" s="2"/>
      <c r="AM2329" s="2"/>
      <c r="AQ2329" s="2"/>
    </row>
    <row r="2330" spans="7:43" x14ac:dyDescent="0.3">
      <c r="G2330" s="2"/>
      <c r="K2330" s="2"/>
      <c r="O2330" s="2"/>
      <c r="S2330" s="2"/>
      <c r="W2330" s="2"/>
      <c r="AA2330" s="2"/>
      <c r="AE2330" s="2"/>
      <c r="AI2330" s="2"/>
      <c r="AM2330" s="2"/>
      <c r="AQ2330" s="2"/>
    </row>
    <row r="2331" spans="7:43" x14ac:dyDescent="0.3">
      <c r="G2331" s="2"/>
      <c r="K2331" s="2"/>
      <c r="O2331" s="2"/>
      <c r="S2331" s="2"/>
      <c r="W2331" s="2"/>
      <c r="AA2331" s="2"/>
      <c r="AE2331" s="2"/>
      <c r="AI2331" s="2"/>
      <c r="AM2331" s="2"/>
      <c r="AQ2331" s="2"/>
    </row>
    <row r="2332" spans="7:43" x14ac:dyDescent="0.3">
      <c r="G2332" s="2"/>
      <c r="K2332" s="2"/>
      <c r="O2332" s="2"/>
      <c r="S2332" s="2"/>
      <c r="W2332" s="2"/>
      <c r="AA2332" s="2"/>
      <c r="AE2332" s="2"/>
      <c r="AI2332" s="2"/>
      <c r="AM2332" s="2"/>
      <c r="AQ2332" s="2"/>
    </row>
    <row r="2333" spans="7:43" x14ac:dyDescent="0.3">
      <c r="G2333" s="2"/>
      <c r="K2333" s="2"/>
      <c r="O2333" s="2"/>
      <c r="S2333" s="2"/>
      <c r="W2333" s="2"/>
      <c r="AA2333" s="2"/>
      <c r="AE2333" s="2"/>
      <c r="AI2333" s="2"/>
      <c r="AM2333" s="2"/>
      <c r="AQ2333" s="2"/>
    </row>
    <row r="2334" spans="7:43" x14ac:dyDescent="0.3">
      <c r="G2334" s="2"/>
      <c r="K2334" s="2"/>
      <c r="O2334" s="2"/>
      <c r="S2334" s="2"/>
      <c r="W2334" s="2"/>
      <c r="AA2334" s="2"/>
      <c r="AE2334" s="2"/>
      <c r="AI2334" s="2"/>
      <c r="AM2334" s="2"/>
      <c r="AQ2334" s="2"/>
    </row>
    <row r="2335" spans="7:43" x14ac:dyDescent="0.3">
      <c r="G2335" s="2"/>
      <c r="K2335" s="2"/>
      <c r="O2335" s="2"/>
      <c r="S2335" s="2"/>
      <c r="W2335" s="2"/>
      <c r="AA2335" s="2"/>
      <c r="AE2335" s="2"/>
      <c r="AI2335" s="2"/>
      <c r="AM2335" s="2"/>
      <c r="AQ2335" s="2"/>
    </row>
    <row r="2336" spans="7:43" x14ac:dyDescent="0.3">
      <c r="G2336" s="2"/>
      <c r="K2336" s="2"/>
      <c r="O2336" s="2"/>
      <c r="S2336" s="2"/>
      <c r="W2336" s="2"/>
      <c r="AA2336" s="2"/>
      <c r="AE2336" s="2"/>
      <c r="AI2336" s="2"/>
      <c r="AM2336" s="2"/>
      <c r="AQ2336" s="2"/>
    </row>
    <row r="2337" spans="7:43" x14ac:dyDescent="0.3">
      <c r="G2337" s="2"/>
      <c r="K2337" s="2"/>
      <c r="O2337" s="2"/>
      <c r="S2337" s="2"/>
      <c r="W2337" s="2"/>
      <c r="AA2337" s="2"/>
      <c r="AE2337" s="2"/>
      <c r="AI2337" s="2"/>
      <c r="AM2337" s="2"/>
      <c r="AQ2337" s="2"/>
    </row>
    <row r="2338" spans="7:43" x14ac:dyDescent="0.3">
      <c r="G2338" s="2"/>
      <c r="K2338" s="2"/>
      <c r="O2338" s="2"/>
      <c r="S2338" s="2"/>
      <c r="W2338" s="2"/>
      <c r="AA2338" s="2"/>
      <c r="AE2338" s="2"/>
      <c r="AI2338" s="2"/>
      <c r="AM2338" s="2"/>
      <c r="AQ2338" s="2"/>
    </row>
    <row r="2339" spans="7:43" x14ac:dyDescent="0.3">
      <c r="G2339" s="2"/>
      <c r="K2339" s="2"/>
      <c r="O2339" s="2"/>
      <c r="S2339" s="2"/>
      <c r="W2339" s="2"/>
      <c r="AA2339" s="2"/>
      <c r="AE2339" s="2"/>
      <c r="AI2339" s="2"/>
      <c r="AM2339" s="2"/>
      <c r="AQ2339" s="2"/>
    </row>
    <row r="2340" spans="7:43" x14ac:dyDescent="0.3">
      <c r="G2340" s="2"/>
      <c r="K2340" s="2"/>
      <c r="O2340" s="2"/>
      <c r="S2340" s="2"/>
      <c r="W2340" s="2"/>
      <c r="AA2340" s="2"/>
      <c r="AE2340" s="2"/>
      <c r="AI2340" s="2"/>
      <c r="AM2340" s="2"/>
      <c r="AQ2340" s="2"/>
    </row>
    <row r="2341" spans="7:43" x14ac:dyDescent="0.3">
      <c r="G2341" s="2"/>
      <c r="K2341" s="2"/>
      <c r="O2341" s="2"/>
      <c r="S2341" s="2"/>
      <c r="W2341" s="2"/>
      <c r="AA2341" s="2"/>
      <c r="AE2341" s="2"/>
      <c r="AI2341" s="2"/>
      <c r="AM2341" s="2"/>
      <c r="AQ2341" s="2"/>
    </row>
    <row r="2342" spans="7:43" x14ac:dyDescent="0.3">
      <c r="G2342" s="2"/>
      <c r="K2342" s="2"/>
      <c r="O2342" s="2"/>
      <c r="S2342" s="2"/>
      <c r="W2342" s="2"/>
      <c r="AA2342" s="2"/>
      <c r="AE2342" s="2"/>
      <c r="AI2342" s="2"/>
      <c r="AM2342" s="2"/>
      <c r="AQ2342" s="2"/>
    </row>
    <row r="2343" spans="7:43" x14ac:dyDescent="0.3">
      <c r="G2343" s="2"/>
      <c r="K2343" s="2"/>
      <c r="O2343" s="2"/>
      <c r="S2343" s="2"/>
      <c r="W2343" s="2"/>
      <c r="AA2343" s="2"/>
      <c r="AE2343" s="2"/>
      <c r="AI2343" s="2"/>
      <c r="AM2343" s="2"/>
      <c r="AQ2343" s="2"/>
    </row>
    <row r="2344" spans="7:43" x14ac:dyDescent="0.3">
      <c r="G2344" s="2"/>
      <c r="K2344" s="2"/>
      <c r="O2344" s="2"/>
      <c r="S2344" s="2"/>
      <c r="W2344" s="2"/>
      <c r="AA2344" s="2"/>
      <c r="AE2344" s="2"/>
      <c r="AI2344" s="2"/>
      <c r="AM2344" s="2"/>
      <c r="AQ2344" s="2"/>
    </row>
    <row r="2345" spans="7:43" x14ac:dyDescent="0.3">
      <c r="G2345" s="2"/>
      <c r="K2345" s="2"/>
      <c r="O2345" s="2"/>
      <c r="S2345" s="2"/>
      <c r="W2345" s="2"/>
      <c r="AA2345" s="2"/>
      <c r="AE2345" s="2"/>
      <c r="AI2345" s="2"/>
      <c r="AM2345" s="2"/>
      <c r="AQ2345" s="2"/>
    </row>
    <row r="2346" spans="7:43" x14ac:dyDescent="0.3">
      <c r="G2346" s="2"/>
      <c r="K2346" s="2"/>
      <c r="O2346" s="2"/>
      <c r="S2346" s="2"/>
      <c r="W2346" s="2"/>
      <c r="AA2346" s="2"/>
      <c r="AE2346" s="2"/>
      <c r="AI2346" s="2"/>
      <c r="AM2346" s="2"/>
      <c r="AQ2346" s="2"/>
    </row>
    <row r="2347" spans="7:43" x14ac:dyDescent="0.3">
      <c r="G2347" s="2"/>
      <c r="K2347" s="2"/>
      <c r="O2347" s="2"/>
      <c r="S2347" s="2"/>
      <c r="W2347" s="2"/>
      <c r="AA2347" s="2"/>
      <c r="AE2347" s="2"/>
      <c r="AI2347" s="2"/>
      <c r="AM2347" s="2"/>
      <c r="AQ2347" s="2"/>
    </row>
    <row r="2348" spans="7:43" x14ac:dyDescent="0.3">
      <c r="G2348" s="2"/>
      <c r="K2348" s="2"/>
      <c r="O2348" s="2"/>
      <c r="S2348" s="2"/>
      <c r="W2348" s="2"/>
      <c r="AA2348" s="2"/>
      <c r="AE2348" s="2"/>
      <c r="AI2348" s="2"/>
      <c r="AM2348" s="2"/>
      <c r="AQ2348" s="2"/>
    </row>
    <row r="2349" spans="7:43" x14ac:dyDescent="0.3">
      <c r="G2349" s="2"/>
      <c r="K2349" s="2"/>
      <c r="O2349" s="2"/>
      <c r="S2349" s="2"/>
      <c r="W2349" s="2"/>
      <c r="AA2349" s="2"/>
      <c r="AE2349" s="2"/>
      <c r="AI2349" s="2"/>
      <c r="AM2349" s="2"/>
      <c r="AQ2349" s="2"/>
    </row>
    <row r="2350" spans="7:43" x14ac:dyDescent="0.3">
      <c r="G2350" s="2"/>
      <c r="K2350" s="2"/>
      <c r="O2350" s="2"/>
      <c r="S2350" s="2"/>
      <c r="W2350" s="2"/>
      <c r="AA2350" s="2"/>
      <c r="AE2350" s="2"/>
      <c r="AI2350" s="2"/>
      <c r="AM2350" s="2"/>
      <c r="AQ2350" s="2"/>
    </row>
    <row r="2351" spans="7:43" x14ac:dyDescent="0.3">
      <c r="G2351" s="2"/>
      <c r="K2351" s="2"/>
      <c r="O2351" s="2"/>
      <c r="S2351" s="2"/>
      <c r="W2351" s="2"/>
      <c r="AA2351" s="2"/>
      <c r="AE2351" s="2"/>
      <c r="AI2351" s="2"/>
      <c r="AM2351" s="2"/>
      <c r="AQ2351" s="2"/>
    </row>
    <row r="2352" spans="7:43" x14ac:dyDescent="0.3">
      <c r="G2352" s="2"/>
      <c r="K2352" s="2"/>
      <c r="O2352" s="2"/>
      <c r="S2352" s="2"/>
      <c r="W2352" s="2"/>
      <c r="AA2352" s="2"/>
      <c r="AE2352" s="2"/>
      <c r="AI2352" s="2"/>
      <c r="AM2352" s="2"/>
      <c r="AQ2352" s="2"/>
    </row>
    <row r="2353" spans="7:43" x14ac:dyDescent="0.3">
      <c r="G2353" s="2"/>
      <c r="K2353" s="2"/>
      <c r="O2353" s="2"/>
      <c r="S2353" s="2"/>
      <c r="W2353" s="2"/>
      <c r="AA2353" s="2"/>
      <c r="AE2353" s="2"/>
      <c r="AI2353" s="2"/>
      <c r="AM2353" s="2"/>
      <c r="AQ2353" s="2"/>
    </row>
    <row r="2354" spans="7:43" x14ac:dyDescent="0.3">
      <c r="G2354" s="2"/>
      <c r="K2354" s="2"/>
      <c r="O2354" s="2"/>
      <c r="S2354" s="2"/>
      <c r="W2354" s="2"/>
      <c r="AA2354" s="2"/>
      <c r="AE2354" s="2"/>
      <c r="AI2354" s="2"/>
      <c r="AM2354" s="2"/>
      <c r="AQ2354" s="2"/>
    </row>
    <row r="2355" spans="7:43" x14ac:dyDescent="0.3">
      <c r="G2355" s="2"/>
      <c r="K2355" s="2"/>
      <c r="O2355" s="2"/>
      <c r="S2355" s="2"/>
      <c r="W2355" s="2"/>
      <c r="AA2355" s="2"/>
      <c r="AE2355" s="2"/>
      <c r="AI2355" s="2"/>
      <c r="AM2355" s="2"/>
      <c r="AQ2355" s="2"/>
    </row>
    <row r="2356" spans="7:43" x14ac:dyDescent="0.3">
      <c r="G2356" s="2"/>
      <c r="K2356" s="2"/>
      <c r="O2356" s="2"/>
      <c r="S2356" s="2"/>
      <c r="W2356" s="2"/>
      <c r="AA2356" s="2"/>
      <c r="AE2356" s="2"/>
      <c r="AI2356" s="2"/>
      <c r="AM2356" s="2"/>
      <c r="AQ2356" s="2"/>
    </row>
    <row r="2357" spans="7:43" x14ac:dyDescent="0.3">
      <c r="G2357" s="2"/>
      <c r="K2357" s="2"/>
      <c r="O2357" s="2"/>
      <c r="S2357" s="2"/>
      <c r="W2357" s="2"/>
      <c r="AA2357" s="2"/>
      <c r="AE2357" s="2"/>
      <c r="AI2357" s="2"/>
      <c r="AM2357" s="2"/>
      <c r="AQ2357" s="2"/>
    </row>
    <row r="2358" spans="7:43" x14ac:dyDescent="0.3">
      <c r="G2358" s="2"/>
      <c r="K2358" s="2"/>
      <c r="O2358" s="2"/>
      <c r="S2358" s="2"/>
      <c r="W2358" s="2"/>
      <c r="AA2358" s="2"/>
      <c r="AE2358" s="2"/>
      <c r="AI2358" s="2"/>
      <c r="AM2358" s="2"/>
      <c r="AQ2358" s="2"/>
    </row>
    <row r="2359" spans="7:43" x14ac:dyDescent="0.3">
      <c r="G2359" s="2"/>
      <c r="K2359" s="2"/>
      <c r="O2359" s="2"/>
      <c r="S2359" s="2"/>
      <c r="W2359" s="2"/>
      <c r="AA2359" s="2"/>
      <c r="AE2359" s="2"/>
      <c r="AI2359" s="2"/>
      <c r="AM2359" s="2"/>
      <c r="AQ2359" s="2"/>
    </row>
    <row r="2360" spans="7:43" x14ac:dyDescent="0.3">
      <c r="G2360" s="2"/>
      <c r="K2360" s="2"/>
      <c r="O2360" s="2"/>
      <c r="S2360" s="2"/>
      <c r="W2360" s="2"/>
      <c r="AA2360" s="2"/>
      <c r="AE2360" s="2"/>
      <c r="AI2360" s="2"/>
      <c r="AM2360" s="2"/>
      <c r="AQ2360" s="2"/>
    </row>
    <row r="2361" spans="7:43" x14ac:dyDescent="0.3">
      <c r="G2361" s="2"/>
      <c r="K2361" s="2"/>
      <c r="O2361" s="2"/>
      <c r="S2361" s="2"/>
      <c r="W2361" s="2"/>
      <c r="AA2361" s="2"/>
      <c r="AE2361" s="2"/>
      <c r="AI2361" s="2"/>
      <c r="AM2361" s="2"/>
      <c r="AQ2361" s="2"/>
    </row>
    <row r="2362" spans="7:43" x14ac:dyDescent="0.3">
      <c r="G2362" s="2"/>
      <c r="K2362" s="2"/>
      <c r="O2362" s="2"/>
      <c r="S2362" s="2"/>
      <c r="W2362" s="2"/>
      <c r="AA2362" s="2"/>
      <c r="AE2362" s="2"/>
      <c r="AI2362" s="2"/>
      <c r="AM2362" s="2"/>
      <c r="AQ2362" s="2"/>
    </row>
    <row r="2363" spans="7:43" x14ac:dyDescent="0.3">
      <c r="G2363" s="2"/>
      <c r="K2363" s="2"/>
      <c r="O2363" s="2"/>
      <c r="S2363" s="2"/>
      <c r="W2363" s="2"/>
      <c r="AA2363" s="2"/>
      <c r="AE2363" s="2"/>
      <c r="AI2363" s="2"/>
      <c r="AM2363" s="2"/>
      <c r="AQ2363" s="2"/>
    </row>
    <row r="2364" spans="7:43" x14ac:dyDescent="0.3">
      <c r="G2364" s="2"/>
      <c r="K2364" s="2"/>
      <c r="O2364" s="2"/>
      <c r="S2364" s="2"/>
      <c r="W2364" s="2"/>
      <c r="AA2364" s="2"/>
      <c r="AE2364" s="2"/>
      <c r="AI2364" s="2"/>
      <c r="AM2364" s="2"/>
      <c r="AQ2364" s="2"/>
    </row>
    <row r="2365" spans="7:43" x14ac:dyDescent="0.3">
      <c r="G2365" s="2"/>
      <c r="K2365" s="2"/>
      <c r="O2365" s="2"/>
      <c r="S2365" s="2"/>
      <c r="W2365" s="2"/>
      <c r="AA2365" s="2"/>
      <c r="AE2365" s="2"/>
      <c r="AI2365" s="2"/>
      <c r="AM2365" s="2"/>
      <c r="AQ2365" s="2"/>
    </row>
    <row r="2366" spans="7:43" x14ac:dyDescent="0.3">
      <c r="G2366" s="2"/>
      <c r="K2366" s="2"/>
      <c r="O2366" s="2"/>
      <c r="S2366" s="2"/>
      <c r="W2366" s="2"/>
      <c r="AA2366" s="2"/>
      <c r="AE2366" s="2"/>
      <c r="AI2366" s="2"/>
      <c r="AM2366" s="2"/>
      <c r="AQ2366" s="2"/>
    </row>
    <row r="2367" spans="7:43" x14ac:dyDescent="0.3">
      <c r="G2367" s="2"/>
      <c r="K2367" s="2"/>
      <c r="O2367" s="2"/>
      <c r="S2367" s="2"/>
      <c r="W2367" s="2"/>
      <c r="AA2367" s="2"/>
      <c r="AE2367" s="2"/>
      <c r="AI2367" s="2"/>
      <c r="AM2367" s="2"/>
      <c r="AQ2367" s="2"/>
    </row>
    <row r="2368" spans="7:43" x14ac:dyDescent="0.3">
      <c r="G2368" s="2"/>
      <c r="K2368" s="2"/>
      <c r="O2368" s="2"/>
      <c r="S2368" s="2"/>
      <c r="W2368" s="2"/>
      <c r="AA2368" s="2"/>
      <c r="AE2368" s="2"/>
      <c r="AI2368" s="2"/>
      <c r="AM2368" s="2"/>
      <c r="AQ2368" s="2"/>
    </row>
    <row r="2369" spans="7:43" x14ac:dyDescent="0.3">
      <c r="G2369" s="2"/>
      <c r="K2369" s="2"/>
      <c r="O2369" s="2"/>
      <c r="S2369" s="2"/>
      <c r="W2369" s="2"/>
      <c r="AA2369" s="2"/>
      <c r="AE2369" s="2"/>
      <c r="AI2369" s="2"/>
      <c r="AM2369" s="2"/>
      <c r="AQ2369" s="2"/>
    </row>
    <row r="2370" spans="7:43" x14ac:dyDescent="0.3">
      <c r="G2370" s="2"/>
      <c r="K2370" s="2"/>
      <c r="O2370" s="2"/>
      <c r="S2370" s="2"/>
      <c r="W2370" s="2"/>
      <c r="AA2370" s="2"/>
      <c r="AE2370" s="2"/>
      <c r="AI2370" s="2"/>
      <c r="AM2370" s="2"/>
      <c r="AQ2370" s="2"/>
    </row>
    <row r="2371" spans="7:43" x14ac:dyDescent="0.3">
      <c r="G2371" s="2"/>
      <c r="K2371" s="2"/>
      <c r="O2371" s="2"/>
      <c r="S2371" s="2"/>
      <c r="W2371" s="2"/>
      <c r="AA2371" s="2"/>
      <c r="AE2371" s="2"/>
      <c r="AI2371" s="2"/>
      <c r="AM2371" s="2"/>
      <c r="AQ2371" s="2"/>
    </row>
    <row r="2372" spans="7:43" x14ac:dyDescent="0.3">
      <c r="G2372" s="2"/>
      <c r="K2372" s="2"/>
      <c r="O2372" s="2"/>
      <c r="S2372" s="2"/>
      <c r="W2372" s="2"/>
      <c r="AA2372" s="2"/>
      <c r="AE2372" s="2"/>
      <c r="AI2372" s="2"/>
      <c r="AM2372" s="2"/>
      <c r="AQ2372" s="2"/>
    </row>
    <row r="2373" spans="7:43" x14ac:dyDescent="0.3">
      <c r="G2373" s="2"/>
      <c r="K2373" s="2"/>
      <c r="O2373" s="2"/>
      <c r="S2373" s="2"/>
      <c r="W2373" s="2"/>
      <c r="AA2373" s="2"/>
      <c r="AE2373" s="2"/>
      <c r="AI2373" s="2"/>
      <c r="AM2373" s="2"/>
      <c r="AQ2373" s="2"/>
    </row>
    <row r="2374" spans="7:43" x14ac:dyDescent="0.3">
      <c r="G2374" s="2"/>
      <c r="K2374" s="2"/>
      <c r="O2374" s="2"/>
      <c r="S2374" s="2"/>
      <c r="W2374" s="2"/>
      <c r="AA2374" s="2"/>
      <c r="AE2374" s="2"/>
      <c r="AI2374" s="2"/>
      <c r="AM2374" s="2"/>
      <c r="AQ2374" s="2"/>
    </row>
    <row r="2375" spans="7:43" x14ac:dyDescent="0.3">
      <c r="G2375" s="2"/>
      <c r="K2375" s="2"/>
      <c r="O2375" s="2"/>
      <c r="S2375" s="2"/>
      <c r="W2375" s="2"/>
      <c r="AA2375" s="2"/>
      <c r="AE2375" s="2"/>
      <c r="AI2375" s="2"/>
      <c r="AM2375" s="2"/>
      <c r="AQ2375" s="2"/>
    </row>
    <row r="2376" spans="7:43" x14ac:dyDescent="0.3">
      <c r="G2376" s="2"/>
      <c r="K2376" s="2"/>
      <c r="O2376" s="2"/>
      <c r="S2376" s="2"/>
      <c r="W2376" s="2"/>
      <c r="AA2376" s="2"/>
      <c r="AE2376" s="2"/>
      <c r="AI2376" s="2"/>
      <c r="AM2376" s="2"/>
      <c r="AQ2376" s="2"/>
    </row>
    <row r="2377" spans="7:43" x14ac:dyDescent="0.3">
      <c r="G2377" s="2"/>
      <c r="K2377" s="2"/>
      <c r="O2377" s="2"/>
      <c r="S2377" s="2"/>
      <c r="W2377" s="2"/>
      <c r="AA2377" s="2"/>
      <c r="AE2377" s="2"/>
      <c r="AI2377" s="2"/>
      <c r="AM2377" s="2"/>
      <c r="AQ2377" s="2"/>
    </row>
    <row r="2378" spans="7:43" x14ac:dyDescent="0.3">
      <c r="G2378" s="2"/>
      <c r="K2378" s="2"/>
      <c r="O2378" s="2"/>
      <c r="S2378" s="2"/>
      <c r="W2378" s="2"/>
      <c r="AA2378" s="2"/>
      <c r="AE2378" s="2"/>
      <c r="AI2378" s="2"/>
      <c r="AM2378" s="2"/>
      <c r="AQ2378" s="2"/>
    </row>
    <row r="2379" spans="7:43" x14ac:dyDescent="0.3">
      <c r="G2379" s="2"/>
      <c r="K2379" s="2"/>
      <c r="O2379" s="2"/>
      <c r="S2379" s="2"/>
      <c r="W2379" s="2"/>
      <c r="AA2379" s="2"/>
      <c r="AE2379" s="2"/>
      <c r="AI2379" s="2"/>
      <c r="AM2379" s="2"/>
      <c r="AQ2379" s="2"/>
    </row>
    <row r="2380" spans="7:43" x14ac:dyDescent="0.3">
      <c r="G2380" s="2"/>
      <c r="K2380" s="2"/>
      <c r="O2380" s="2"/>
      <c r="S2380" s="2"/>
      <c r="W2380" s="2"/>
      <c r="AA2380" s="2"/>
      <c r="AE2380" s="2"/>
      <c r="AI2380" s="2"/>
      <c r="AM2380" s="2"/>
      <c r="AQ2380" s="2"/>
    </row>
    <row r="2381" spans="7:43" x14ac:dyDescent="0.3">
      <c r="G2381" s="2"/>
      <c r="K2381" s="2"/>
      <c r="O2381" s="2"/>
      <c r="S2381" s="2"/>
      <c r="W2381" s="2"/>
      <c r="AA2381" s="2"/>
      <c r="AE2381" s="2"/>
      <c r="AI2381" s="2"/>
      <c r="AM2381" s="2"/>
      <c r="AQ2381" s="2"/>
    </row>
    <row r="2382" spans="7:43" x14ac:dyDescent="0.3">
      <c r="G2382" s="2"/>
      <c r="K2382" s="2"/>
      <c r="O2382" s="2"/>
      <c r="S2382" s="2"/>
      <c r="W2382" s="2"/>
      <c r="AA2382" s="2"/>
      <c r="AE2382" s="2"/>
      <c r="AI2382" s="2"/>
      <c r="AM2382" s="2"/>
      <c r="AQ2382" s="2"/>
    </row>
    <row r="2383" spans="7:43" x14ac:dyDescent="0.3">
      <c r="G2383" s="2"/>
      <c r="K2383" s="2"/>
      <c r="O2383" s="2"/>
      <c r="S2383" s="2"/>
      <c r="W2383" s="2"/>
      <c r="AA2383" s="2"/>
      <c r="AE2383" s="2"/>
      <c r="AI2383" s="2"/>
      <c r="AM2383" s="2"/>
      <c r="AQ2383" s="2"/>
    </row>
    <row r="2384" spans="7:43" x14ac:dyDescent="0.3">
      <c r="G2384" s="2"/>
      <c r="K2384" s="2"/>
      <c r="O2384" s="2"/>
      <c r="S2384" s="2"/>
      <c r="W2384" s="2"/>
      <c r="AA2384" s="2"/>
      <c r="AE2384" s="2"/>
      <c r="AI2384" s="2"/>
      <c r="AM2384" s="2"/>
      <c r="AQ2384" s="2"/>
    </row>
    <row r="2385" spans="7:43" x14ac:dyDescent="0.3">
      <c r="G2385" s="2"/>
      <c r="K2385" s="2"/>
      <c r="O2385" s="2"/>
      <c r="S2385" s="2"/>
      <c r="W2385" s="2"/>
      <c r="AA2385" s="2"/>
      <c r="AE2385" s="2"/>
      <c r="AI2385" s="2"/>
      <c r="AM2385" s="2"/>
      <c r="AQ2385" s="2"/>
    </row>
    <row r="2386" spans="7:43" x14ac:dyDescent="0.3">
      <c r="G2386" s="2"/>
      <c r="K2386" s="2"/>
      <c r="O2386" s="2"/>
      <c r="S2386" s="2"/>
      <c r="W2386" s="2"/>
      <c r="AA2386" s="2"/>
      <c r="AE2386" s="2"/>
      <c r="AI2386" s="2"/>
      <c r="AM2386" s="2"/>
      <c r="AQ2386" s="2"/>
    </row>
    <row r="2387" spans="7:43" x14ac:dyDescent="0.3">
      <c r="G2387" s="2"/>
      <c r="K2387" s="2"/>
      <c r="O2387" s="2"/>
      <c r="S2387" s="2"/>
      <c r="W2387" s="2"/>
      <c r="AA2387" s="2"/>
      <c r="AE2387" s="2"/>
      <c r="AI2387" s="2"/>
      <c r="AM2387" s="2"/>
      <c r="AQ2387" s="2"/>
    </row>
    <row r="2388" spans="7:43" x14ac:dyDescent="0.3">
      <c r="G2388" s="2"/>
      <c r="K2388" s="2"/>
      <c r="O2388" s="2"/>
      <c r="S2388" s="2"/>
      <c r="W2388" s="2"/>
      <c r="AA2388" s="2"/>
      <c r="AE2388" s="2"/>
      <c r="AI2388" s="2"/>
      <c r="AM2388" s="2"/>
      <c r="AQ2388" s="2"/>
    </row>
    <row r="2389" spans="7:43" x14ac:dyDescent="0.3">
      <c r="G2389" s="2"/>
      <c r="K2389" s="2"/>
      <c r="O2389" s="2"/>
      <c r="S2389" s="2"/>
      <c r="W2389" s="2"/>
      <c r="AA2389" s="2"/>
      <c r="AE2389" s="2"/>
      <c r="AI2389" s="2"/>
      <c r="AM2389" s="2"/>
      <c r="AQ2389" s="2"/>
    </row>
    <row r="2390" spans="7:43" x14ac:dyDescent="0.3">
      <c r="G2390" s="2"/>
      <c r="K2390" s="2"/>
      <c r="O2390" s="2"/>
      <c r="S2390" s="2"/>
      <c r="W2390" s="2"/>
      <c r="AA2390" s="2"/>
      <c r="AE2390" s="2"/>
      <c r="AI2390" s="2"/>
      <c r="AM2390" s="2"/>
      <c r="AQ2390" s="2"/>
    </row>
    <row r="2391" spans="7:43" x14ac:dyDescent="0.3">
      <c r="G2391" s="2"/>
      <c r="K2391" s="2"/>
      <c r="O2391" s="2"/>
      <c r="S2391" s="2"/>
      <c r="W2391" s="2"/>
      <c r="AA2391" s="2"/>
      <c r="AE2391" s="2"/>
      <c r="AI2391" s="2"/>
      <c r="AM2391" s="2"/>
      <c r="AQ2391" s="2"/>
    </row>
    <row r="2392" spans="7:43" x14ac:dyDescent="0.3">
      <c r="G2392" s="2"/>
      <c r="K2392" s="2"/>
      <c r="O2392" s="2"/>
      <c r="S2392" s="2"/>
      <c r="W2392" s="2"/>
      <c r="AA2392" s="2"/>
      <c r="AE2392" s="2"/>
      <c r="AI2392" s="2"/>
      <c r="AM2392" s="2"/>
      <c r="AQ2392" s="2"/>
    </row>
    <row r="2393" spans="7:43" x14ac:dyDescent="0.3">
      <c r="G2393" s="2"/>
      <c r="K2393" s="2"/>
      <c r="O2393" s="2"/>
      <c r="S2393" s="2"/>
      <c r="W2393" s="2"/>
      <c r="AA2393" s="2"/>
      <c r="AE2393" s="2"/>
      <c r="AI2393" s="2"/>
      <c r="AM2393" s="2"/>
      <c r="AQ2393" s="2"/>
    </row>
    <row r="2394" spans="7:43" x14ac:dyDescent="0.3">
      <c r="G2394" s="2"/>
      <c r="K2394" s="2"/>
      <c r="O2394" s="2"/>
      <c r="S2394" s="2"/>
      <c r="W2394" s="2"/>
      <c r="AA2394" s="2"/>
      <c r="AE2394" s="2"/>
      <c r="AI2394" s="2"/>
      <c r="AM2394" s="2"/>
      <c r="AQ2394" s="2"/>
    </row>
    <row r="2395" spans="7:43" x14ac:dyDescent="0.3">
      <c r="G2395" s="2"/>
      <c r="K2395" s="2"/>
      <c r="O2395" s="2"/>
      <c r="S2395" s="2"/>
      <c r="W2395" s="2"/>
      <c r="AA2395" s="2"/>
      <c r="AE2395" s="2"/>
      <c r="AI2395" s="2"/>
      <c r="AM2395" s="2"/>
      <c r="AQ2395" s="2"/>
    </row>
    <row r="2396" spans="7:43" x14ac:dyDescent="0.3">
      <c r="G2396" s="2"/>
      <c r="K2396" s="2"/>
      <c r="O2396" s="2"/>
      <c r="S2396" s="2"/>
      <c r="W2396" s="2"/>
      <c r="AA2396" s="2"/>
      <c r="AE2396" s="2"/>
      <c r="AI2396" s="2"/>
      <c r="AM2396" s="2"/>
      <c r="AQ2396" s="2"/>
    </row>
    <row r="2397" spans="7:43" x14ac:dyDescent="0.3">
      <c r="G2397" s="2"/>
      <c r="K2397" s="2"/>
      <c r="O2397" s="2"/>
      <c r="S2397" s="2"/>
      <c r="W2397" s="2"/>
      <c r="AA2397" s="2"/>
      <c r="AE2397" s="2"/>
      <c r="AI2397" s="2"/>
      <c r="AM2397" s="2"/>
      <c r="AQ2397" s="2"/>
    </row>
    <row r="2398" spans="7:43" x14ac:dyDescent="0.3">
      <c r="G2398" s="2"/>
      <c r="K2398" s="2"/>
      <c r="O2398" s="2"/>
      <c r="S2398" s="2"/>
      <c r="W2398" s="2"/>
      <c r="AA2398" s="2"/>
      <c r="AE2398" s="2"/>
      <c r="AI2398" s="2"/>
      <c r="AM2398" s="2"/>
      <c r="AQ2398" s="2"/>
    </row>
    <row r="2399" spans="7:43" x14ac:dyDescent="0.3">
      <c r="G2399" s="2"/>
      <c r="K2399" s="2"/>
      <c r="O2399" s="2"/>
      <c r="S2399" s="2"/>
      <c r="W2399" s="2"/>
      <c r="AA2399" s="2"/>
      <c r="AE2399" s="2"/>
      <c r="AI2399" s="2"/>
      <c r="AM2399" s="2"/>
      <c r="AQ2399" s="2"/>
    </row>
    <row r="2400" spans="7:43" x14ac:dyDescent="0.3">
      <c r="G2400" s="2"/>
      <c r="K2400" s="2"/>
      <c r="O2400" s="2"/>
      <c r="S2400" s="2"/>
      <c r="W2400" s="2"/>
      <c r="AA2400" s="2"/>
      <c r="AE2400" s="2"/>
      <c r="AI2400" s="2"/>
      <c r="AM2400" s="2"/>
      <c r="AQ2400" s="2"/>
    </row>
    <row r="2401" spans="7:43" x14ac:dyDescent="0.3">
      <c r="G2401" s="2"/>
      <c r="K2401" s="2"/>
      <c r="O2401" s="2"/>
      <c r="S2401" s="2"/>
      <c r="W2401" s="2"/>
      <c r="AA2401" s="2"/>
      <c r="AE2401" s="2"/>
      <c r="AI2401" s="2"/>
      <c r="AM2401" s="2"/>
      <c r="AQ2401" s="2"/>
    </row>
    <row r="2402" spans="7:43" x14ac:dyDescent="0.3">
      <c r="G2402" s="2"/>
      <c r="K2402" s="2"/>
      <c r="O2402" s="2"/>
      <c r="S2402" s="2"/>
      <c r="W2402" s="2"/>
      <c r="AA2402" s="2"/>
      <c r="AE2402" s="2"/>
      <c r="AI2402" s="2"/>
      <c r="AM2402" s="2"/>
      <c r="AQ2402" s="2"/>
    </row>
    <row r="2403" spans="7:43" x14ac:dyDescent="0.3">
      <c r="G2403" s="2"/>
      <c r="K2403" s="2"/>
      <c r="O2403" s="2"/>
      <c r="S2403" s="2"/>
      <c r="W2403" s="2"/>
      <c r="AA2403" s="2"/>
      <c r="AE2403" s="2"/>
      <c r="AI2403" s="2"/>
      <c r="AM2403" s="2"/>
      <c r="AQ2403" s="2"/>
    </row>
    <row r="2404" spans="7:43" x14ac:dyDescent="0.3">
      <c r="G2404" s="2"/>
      <c r="K2404" s="2"/>
      <c r="O2404" s="2"/>
      <c r="S2404" s="2"/>
      <c r="W2404" s="2"/>
      <c r="AA2404" s="2"/>
      <c r="AE2404" s="2"/>
      <c r="AI2404" s="2"/>
      <c r="AM2404" s="2"/>
      <c r="AQ2404" s="2"/>
    </row>
    <row r="2405" spans="7:43" x14ac:dyDescent="0.3">
      <c r="G2405" s="2"/>
      <c r="K2405" s="2"/>
      <c r="O2405" s="2"/>
      <c r="S2405" s="2"/>
      <c r="W2405" s="2"/>
      <c r="AA2405" s="2"/>
      <c r="AE2405" s="2"/>
      <c r="AI2405" s="2"/>
      <c r="AM2405" s="2"/>
      <c r="AQ2405" s="2"/>
    </row>
    <row r="2406" spans="7:43" x14ac:dyDescent="0.3">
      <c r="G2406" s="2"/>
      <c r="K2406" s="2"/>
      <c r="O2406" s="2"/>
      <c r="S2406" s="2"/>
      <c r="W2406" s="2"/>
      <c r="AA2406" s="2"/>
      <c r="AE2406" s="2"/>
      <c r="AI2406" s="2"/>
      <c r="AM2406" s="2"/>
      <c r="AQ2406" s="2"/>
    </row>
    <row r="2407" spans="7:43" x14ac:dyDescent="0.3">
      <c r="G2407" s="2"/>
      <c r="K2407" s="2"/>
      <c r="O2407" s="2"/>
      <c r="S2407" s="2"/>
      <c r="W2407" s="2"/>
      <c r="AA2407" s="2"/>
      <c r="AE2407" s="2"/>
      <c r="AI2407" s="2"/>
      <c r="AM2407" s="2"/>
      <c r="AQ2407" s="2"/>
    </row>
    <row r="2408" spans="7:43" x14ac:dyDescent="0.3">
      <c r="G2408" s="2"/>
      <c r="K2408" s="2"/>
      <c r="O2408" s="2"/>
      <c r="S2408" s="2"/>
      <c r="W2408" s="2"/>
      <c r="AA2408" s="2"/>
      <c r="AE2408" s="2"/>
      <c r="AI2408" s="2"/>
      <c r="AM2408" s="2"/>
      <c r="AQ2408" s="2"/>
    </row>
    <row r="2409" spans="7:43" x14ac:dyDescent="0.3">
      <c r="G2409" s="2"/>
      <c r="K2409" s="2"/>
      <c r="O2409" s="2"/>
      <c r="S2409" s="2"/>
      <c r="W2409" s="2"/>
      <c r="AA2409" s="2"/>
      <c r="AE2409" s="2"/>
      <c r="AI2409" s="2"/>
      <c r="AM2409" s="2"/>
      <c r="AQ2409" s="2"/>
    </row>
    <row r="2410" spans="7:43" x14ac:dyDescent="0.3">
      <c r="G2410" s="2"/>
      <c r="K2410" s="2"/>
      <c r="O2410" s="2"/>
      <c r="S2410" s="2"/>
      <c r="W2410" s="2"/>
      <c r="AA2410" s="2"/>
      <c r="AE2410" s="2"/>
      <c r="AI2410" s="2"/>
      <c r="AM2410" s="2"/>
      <c r="AQ2410" s="2"/>
    </row>
    <row r="2411" spans="7:43" x14ac:dyDescent="0.3">
      <c r="G2411" s="2"/>
      <c r="K2411" s="2"/>
      <c r="O2411" s="2"/>
      <c r="S2411" s="2"/>
      <c r="W2411" s="2"/>
      <c r="AA2411" s="2"/>
      <c r="AE2411" s="2"/>
      <c r="AI2411" s="2"/>
      <c r="AM2411" s="2"/>
      <c r="AQ2411" s="2"/>
    </row>
    <row r="2412" spans="7:43" x14ac:dyDescent="0.3">
      <c r="G2412" s="2"/>
      <c r="K2412" s="2"/>
      <c r="O2412" s="2"/>
      <c r="S2412" s="2"/>
      <c r="W2412" s="2"/>
      <c r="AA2412" s="2"/>
      <c r="AE2412" s="2"/>
      <c r="AI2412" s="2"/>
      <c r="AM2412" s="2"/>
      <c r="AQ2412" s="2"/>
    </row>
    <row r="2413" spans="7:43" x14ac:dyDescent="0.3">
      <c r="G2413" s="2"/>
      <c r="K2413" s="2"/>
      <c r="O2413" s="2"/>
      <c r="S2413" s="2"/>
      <c r="W2413" s="2"/>
      <c r="AA2413" s="2"/>
      <c r="AE2413" s="2"/>
      <c r="AI2413" s="2"/>
      <c r="AM2413" s="2"/>
      <c r="AQ2413" s="2"/>
    </row>
    <row r="2414" spans="7:43" x14ac:dyDescent="0.3">
      <c r="G2414" s="2"/>
      <c r="K2414" s="2"/>
      <c r="O2414" s="2"/>
      <c r="S2414" s="2"/>
      <c r="W2414" s="2"/>
      <c r="AA2414" s="2"/>
      <c r="AE2414" s="2"/>
      <c r="AI2414" s="2"/>
      <c r="AM2414" s="2"/>
      <c r="AQ2414" s="2"/>
    </row>
    <row r="2415" spans="7:43" x14ac:dyDescent="0.3">
      <c r="G2415" s="2"/>
      <c r="K2415" s="2"/>
      <c r="O2415" s="2"/>
      <c r="S2415" s="2"/>
      <c r="W2415" s="2"/>
      <c r="AA2415" s="2"/>
      <c r="AE2415" s="2"/>
      <c r="AI2415" s="2"/>
      <c r="AM2415" s="2"/>
      <c r="AQ2415" s="2"/>
    </row>
    <row r="2416" spans="7:43" x14ac:dyDescent="0.3">
      <c r="G2416" s="2"/>
      <c r="K2416" s="2"/>
      <c r="O2416" s="2"/>
      <c r="S2416" s="2"/>
      <c r="W2416" s="2"/>
      <c r="AA2416" s="2"/>
      <c r="AE2416" s="2"/>
      <c r="AI2416" s="2"/>
      <c r="AM2416" s="2"/>
      <c r="AQ2416" s="2"/>
    </row>
    <row r="2417" spans="7:43" x14ac:dyDescent="0.3">
      <c r="G2417" s="2"/>
      <c r="K2417" s="2"/>
      <c r="O2417" s="2"/>
      <c r="S2417" s="2"/>
      <c r="W2417" s="2"/>
      <c r="AA2417" s="2"/>
      <c r="AE2417" s="2"/>
      <c r="AI2417" s="2"/>
      <c r="AM2417" s="2"/>
      <c r="AQ2417" s="2"/>
    </row>
    <row r="2418" spans="7:43" x14ac:dyDescent="0.3">
      <c r="G2418" s="2"/>
      <c r="K2418" s="2"/>
      <c r="O2418" s="2"/>
      <c r="S2418" s="2"/>
      <c r="W2418" s="2"/>
      <c r="AA2418" s="2"/>
      <c r="AE2418" s="2"/>
      <c r="AI2418" s="2"/>
      <c r="AM2418" s="2"/>
      <c r="AQ2418" s="2"/>
    </row>
    <row r="2419" spans="7:43" x14ac:dyDescent="0.3">
      <c r="G2419" s="2"/>
      <c r="K2419" s="2"/>
      <c r="O2419" s="2"/>
      <c r="S2419" s="2"/>
      <c r="W2419" s="2"/>
      <c r="AA2419" s="2"/>
      <c r="AE2419" s="2"/>
      <c r="AI2419" s="2"/>
      <c r="AM2419" s="2"/>
      <c r="AQ2419" s="2"/>
    </row>
    <row r="2420" spans="7:43" x14ac:dyDescent="0.3">
      <c r="G2420" s="2"/>
      <c r="K2420" s="2"/>
      <c r="O2420" s="2"/>
      <c r="S2420" s="2"/>
      <c r="W2420" s="2"/>
      <c r="AA2420" s="2"/>
      <c r="AE2420" s="2"/>
      <c r="AI2420" s="2"/>
      <c r="AM2420" s="2"/>
      <c r="AQ2420" s="2"/>
    </row>
    <row r="2421" spans="7:43" x14ac:dyDescent="0.3">
      <c r="G2421" s="2"/>
      <c r="K2421" s="2"/>
      <c r="O2421" s="2"/>
      <c r="S2421" s="2"/>
      <c r="W2421" s="2"/>
      <c r="AA2421" s="2"/>
      <c r="AE2421" s="2"/>
      <c r="AI2421" s="2"/>
      <c r="AM2421" s="2"/>
      <c r="AQ2421" s="2"/>
    </row>
    <row r="2422" spans="7:43" x14ac:dyDescent="0.3">
      <c r="G2422" s="2"/>
      <c r="K2422" s="2"/>
      <c r="O2422" s="2"/>
      <c r="S2422" s="2"/>
      <c r="W2422" s="2"/>
      <c r="AA2422" s="2"/>
      <c r="AE2422" s="2"/>
      <c r="AI2422" s="2"/>
      <c r="AM2422" s="2"/>
      <c r="AQ2422" s="2"/>
    </row>
    <row r="2423" spans="7:43" x14ac:dyDescent="0.3">
      <c r="G2423" s="2"/>
      <c r="K2423" s="2"/>
      <c r="O2423" s="2"/>
      <c r="S2423" s="2"/>
      <c r="W2423" s="2"/>
      <c r="AA2423" s="2"/>
      <c r="AE2423" s="2"/>
      <c r="AI2423" s="2"/>
      <c r="AM2423" s="2"/>
      <c r="AQ2423" s="2"/>
    </row>
    <row r="2424" spans="7:43" x14ac:dyDescent="0.3">
      <c r="G2424" s="2"/>
      <c r="K2424" s="2"/>
      <c r="O2424" s="2"/>
      <c r="S2424" s="2"/>
      <c r="W2424" s="2"/>
      <c r="AA2424" s="2"/>
      <c r="AE2424" s="2"/>
      <c r="AI2424" s="2"/>
      <c r="AM2424" s="2"/>
      <c r="AQ2424" s="2"/>
    </row>
    <row r="2425" spans="7:43" x14ac:dyDescent="0.3">
      <c r="G2425" s="2"/>
      <c r="K2425" s="2"/>
      <c r="O2425" s="2"/>
      <c r="S2425" s="2"/>
      <c r="W2425" s="2"/>
      <c r="AA2425" s="2"/>
      <c r="AE2425" s="2"/>
      <c r="AI2425" s="2"/>
      <c r="AM2425" s="2"/>
      <c r="AQ2425" s="2"/>
    </row>
    <row r="2426" spans="7:43" x14ac:dyDescent="0.3">
      <c r="G2426" s="2"/>
      <c r="K2426" s="2"/>
      <c r="O2426" s="2"/>
      <c r="S2426" s="2"/>
      <c r="W2426" s="2"/>
      <c r="AA2426" s="2"/>
      <c r="AE2426" s="2"/>
      <c r="AI2426" s="2"/>
      <c r="AM2426" s="2"/>
      <c r="AQ2426" s="2"/>
    </row>
    <row r="2427" spans="7:43" x14ac:dyDescent="0.3">
      <c r="G2427" s="2"/>
      <c r="K2427" s="2"/>
      <c r="O2427" s="2"/>
      <c r="S2427" s="2"/>
      <c r="W2427" s="2"/>
      <c r="AA2427" s="2"/>
      <c r="AE2427" s="2"/>
      <c r="AI2427" s="2"/>
      <c r="AM2427" s="2"/>
      <c r="AQ2427" s="2"/>
    </row>
    <row r="2428" spans="7:43" x14ac:dyDescent="0.3">
      <c r="G2428" s="2"/>
      <c r="K2428" s="2"/>
      <c r="O2428" s="2"/>
      <c r="S2428" s="2"/>
      <c r="W2428" s="2"/>
      <c r="AA2428" s="2"/>
      <c r="AE2428" s="2"/>
      <c r="AI2428" s="2"/>
      <c r="AM2428" s="2"/>
      <c r="AQ2428" s="2"/>
    </row>
    <row r="2429" spans="7:43" x14ac:dyDescent="0.3">
      <c r="G2429" s="2"/>
      <c r="K2429" s="2"/>
      <c r="O2429" s="2"/>
      <c r="S2429" s="2"/>
      <c r="W2429" s="2"/>
      <c r="AA2429" s="2"/>
      <c r="AE2429" s="2"/>
      <c r="AI2429" s="2"/>
      <c r="AM2429" s="2"/>
      <c r="AQ2429" s="2"/>
    </row>
    <row r="2430" spans="7:43" x14ac:dyDescent="0.3">
      <c r="G2430" s="2"/>
      <c r="K2430" s="2"/>
      <c r="O2430" s="2"/>
      <c r="S2430" s="2"/>
      <c r="W2430" s="2"/>
      <c r="AA2430" s="2"/>
      <c r="AE2430" s="2"/>
      <c r="AI2430" s="2"/>
      <c r="AM2430" s="2"/>
      <c r="AQ2430" s="2"/>
    </row>
    <row r="2431" spans="7:43" x14ac:dyDescent="0.3">
      <c r="G2431" s="2"/>
      <c r="K2431" s="2"/>
      <c r="O2431" s="2"/>
      <c r="S2431" s="2"/>
      <c r="W2431" s="2"/>
      <c r="AA2431" s="2"/>
      <c r="AE2431" s="2"/>
      <c r="AI2431" s="2"/>
      <c r="AM2431" s="2"/>
      <c r="AQ2431" s="2"/>
    </row>
    <row r="2432" spans="7:43" x14ac:dyDescent="0.3">
      <c r="G2432" s="2"/>
      <c r="K2432" s="2"/>
      <c r="O2432" s="2"/>
      <c r="S2432" s="2"/>
      <c r="W2432" s="2"/>
      <c r="AA2432" s="2"/>
      <c r="AE2432" s="2"/>
      <c r="AI2432" s="2"/>
      <c r="AM2432" s="2"/>
      <c r="AQ2432" s="2"/>
    </row>
    <row r="2433" spans="7:43" x14ac:dyDescent="0.3">
      <c r="G2433" s="2"/>
      <c r="K2433" s="2"/>
      <c r="O2433" s="2"/>
      <c r="S2433" s="2"/>
      <c r="W2433" s="2"/>
      <c r="AA2433" s="2"/>
      <c r="AE2433" s="2"/>
      <c r="AI2433" s="2"/>
      <c r="AM2433" s="2"/>
      <c r="AQ2433" s="2"/>
    </row>
    <row r="2434" spans="7:43" x14ac:dyDescent="0.3">
      <c r="G2434" s="2"/>
      <c r="K2434" s="2"/>
      <c r="O2434" s="2"/>
      <c r="S2434" s="2"/>
      <c r="W2434" s="2"/>
      <c r="AA2434" s="2"/>
      <c r="AE2434" s="2"/>
      <c r="AI2434" s="2"/>
      <c r="AM2434" s="2"/>
      <c r="AQ2434" s="2"/>
    </row>
    <row r="2435" spans="7:43" x14ac:dyDescent="0.3">
      <c r="G2435" s="2"/>
      <c r="K2435" s="2"/>
      <c r="O2435" s="2"/>
      <c r="S2435" s="2"/>
      <c r="W2435" s="2"/>
      <c r="AA2435" s="2"/>
      <c r="AE2435" s="2"/>
      <c r="AI2435" s="2"/>
      <c r="AM2435" s="2"/>
      <c r="AQ2435" s="2"/>
    </row>
    <row r="2436" spans="7:43" x14ac:dyDescent="0.3">
      <c r="G2436" s="2"/>
      <c r="K2436" s="2"/>
      <c r="O2436" s="2"/>
      <c r="S2436" s="2"/>
      <c r="W2436" s="2"/>
      <c r="AA2436" s="2"/>
      <c r="AE2436" s="2"/>
      <c r="AI2436" s="2"/>
      <c r="AM2436" s="2"/>
      <c r="AQ2436" s="2"/>
    </row>
    <row r="2437" spans="7:43" x14ac:dyDescent="0.3">
      <c r="G2437" s="2"/>
      <c r="K2437" s="2"/>
      <c r="O2437" s="2"/>
      <c r="S2437" s="2"/>
      <c r="W2437" s="2"/>
      <c r="AA2437" s="2"/>
      <c r="AE2437" s="2"/>
      <c r="AI2437" s="2"/>
      <c r="AM2437" s="2"/>
      <c r="AQ2437" s="2"/>
    </row>
    <row r="2438" spans="7:43" x14ac:dyDescent="0.3">
      <c r="G2438" s="2"/>
      <c r="K2438" s="2"/>
      <c r="O2438" s="2"/>
      <c r="S2438" s="2"/>
      <c r="W2438" s="2"/>
      <c r="AA2438" s="2"/>
      <c r="AE2438" s="2"/>
      <c r="AI2438" s="2"/>
      <c r="AM2438" s="2"/>
      <c r="AQ2438" s="2"/>
    </row>
    <row r="2439" spans="7:43" x14ac:dyDescent="0.3">
      <c r="G2439" s="2"/>
      <c r="K2439" s="2"/>
      <c r="O2439" s="2"/>
      <c r="S2439" s="2"/>
      <c r="W2439" s="2"/>
      <c r="AA2439" s="2"/>
      <c r="AE2439" s="2"/>
      <c r="AI2439" s="2"/>
      <c r="AM2439" s="2"/>
      <c r="AQ2439" s="2"/>
    </row>
    <row r="2440" spans="7:43" x14ac:dyDescent="0.3">
      <c r="G2440" s="2"/>
      <c r="K2440" s="2"/>
      <c r="O2440" s="2"/>
      <c r="S2440" s="2"/>
      <c r="W2440" s="2"/>
      <c r="AA2440" s="2"/>
      <c r="AE2440" s="2"/>
      <c r="AI2440" s="2"/>
      <c r="AM2440" s="2"/>
      <c r="AQ2440" s="2"/>
    </row>
    <row r="2441" spans="7:43" x14ac:dyDescent="0.3">
      <c r="G2441" s="2"/>
      <c r="K2441" s="2"/>
      <c r="O2441" s="2"/>
      <c r="S2441" s="2"/>
      <c r="W2441" s="2"/>
      <c r="AA2441" s="2"/>
      <c r="AE2441" s="2"/>
      <c r="AI2441" s="2"/>
      <c r="AM2441" s="2"/>
      <c r="AQ2441" s="2"/>
    </row>
    <row r="2442" spans="7:43" x14ac:dyDescent="0.3">
      <c r="G2442" s="2"/>
      <c r="K2442" s="2"/>
      <c r="O2442" s="2"/>
      <c r="S2442" s="2"/>
      <c r="W2442" s="2"/>
      <c r="AA2442" s="2"/>
      <c r="AE2442" s="2"/>
      <c r="AI2442" s="2"/>
      <c r="AM2442" s="2"/>
      <c r="AQ2442" s="2"/>
    </row>
    <row r="2443" spans="7:43" x14ac:dyDescent="0.3">
      <c r="G2443" s="2"/>
      <c r="K2443" s="2"/>
      <c r="O2443" s="2"/>
      <c r="S2443" s="2"/>
      <c r="W2443" s="2"/>
      <c r="AA2443" s="2"/>
      <c r="AE2443" s="2"/>
      <c r="AI2443" s="2"/>
      <c r="AM2443" s="2"/>
      <c r="AQ2443" s="2"/>
    </row>
    <row r="2444" spans="7:43" x14ac:dyDescent="0.3">
      <c r="G2444" s="2"/>
      <c r="K2444" s="2"/>
      <c r="O2444" s="2"/>
      <c r="S2444" s="2"/>
      <c r="W2444" s="2"/>
      <c r="AA2444" s="2"/>
      <c r="AE2444" s="2"/>
      <c r="AI2444" s="2"/>
      <c r="AM2444" s="2"/>
      <c r="AQ2444" s="2"/>
    </row>
    <row r="2445" spans="7:43" x14ac:dyDescent="0.3">
      <c r="G2445" s="2"/>
      <c r="K2445" s="2"/>
      <c r="O2445" s="2"/>
      <c r="S2445" s="2"/>
      <c r="W2445" s="2"/>
      <c r="AA2445" s="2"/>
      <c r="AE2445" s="2"/>
      <c r="AI2445" s="2"/>
      <c r="AM2445" s="2"/>
      <c r="AQ2445" s="2"/>
    </row>
    <row r="2446" spans="7:43" x14ac:dyDescent="0.3">
      <c r="G2446" s="2"/>
      <c r="K2446" s="2"/>
      <c r="O2446" s="2"/>
      <c r="S2446" s="2"/>
      <c r="W2446" s="2"/>
      <c r="AA2446" s="2"/>
      <c r="AE2446" s="2"/>
      <c r="AI2446" s="2"/>
      <c r="AM2446" s="2"/>
      <c r="AQ2446" s="2"/>
    </row>
    <row r="2447" spans="7:43" x14ac:dyDescent="0.3">
      <c r="G2447" s="2"/>
      <c r="K2447" s="2"/>
      <c r="O2447" s="2"/>
      <c r="S2447" s="2"/>
      <c r="W2447" s="2"/>
      <c r="AA2447" s="2"/>
      <c r="AE2447" s="2"/>
      <c r="AI2447" s="2"/>
      <c r="AM2447" s="2"/>
      <c r="AQ2447" s="2"/>
    </row>
    <row r="2448" spans="7:43" x14ac:dyDescent="0.3">
      <c r="G2448" s="2"/>
      <c r="K2448" s="2"/>
      <c r="O2448" s="2"/>
      <c r="S2448" s="2"/>
      <c r="W2448" s="2"/>
      <c r="AA2448" s="2"/>
      <c r="AE2448" s="2"/>
      <c r="AI2448" s="2"/>
      <c r="AM2448" s="2"/>
      <c r="AQ2448" s="2"/>
    </row>
    <row r="2449" spans="7:43" x14ac:dyDescent="0.3">
      <c r="G2449" s="2"/>
      <c r="K2449" s="2"/>
      <c r="O2449" s="2"/>
      <c r="S2449" s="2"/>
      <c r="W2449" s="2"/>
      <c r="AA2449" s="2"/>
      <c r="AE2449" s="2"/>
      <c r="AI2449" s="2"/>
      <c r="AM2449" s="2"/>
      <c r="AQ2449" s="2"/>
    </row>
    <row r="2450" spans="7:43" x14ac:dyDescent="0.3">
      <c r="G2450" s="2"/>
      <c r="K2450" s="2"/>
      <c r="O2450" s="2"/>
      <c r="S2450" s="2"/>
      <c r="W2450" s="2"/>
      <c r="AA2450" s="2"/>
      <c r="AE2450" s="2"/>
      <c r="AI2450" s="2"/>
      <c r="AM2450" s="2"/>
      <c r="AQ2450" s="2"/>
    </row>
    <row r="2451" spans="7:43" x14ac:dyDescent="0.3">
      <c r="G2451" s="2"/>
      <c r="K2451" s="2"/>
      <c r="O2451" s="2"/>
      <c r="S2451" s="2"/>
      <c r="W2451" s="2"/>
      <c r="AA2451" s="2"/>
      <c r="AE2451" s="2"/>
      <c r="AI2451" s="2"/>
      <c r="AM2451" s="2"/>
      <c r="AQ2451" s="2"/>
    </row>
    <row r="2452" spans="7:43" x14ac:dyDescent="0.3">
      <c r="G2452" s="2"/>
      <c r="K2452" s="2"/>
      <c r="O2452" s="2"/>
      <c r="S2452" s="2"/>
      <c r="W2452" s="2"/>
      <c r="AA2452" s="2"/>
      <c r="AE2452" s="2"/>
      <c r="AI2452" s="2"/>
      <c r="AM2452" s="2"/>
      <c r="AQ2452" s="2"/>
    </row>
    <row r="2453" spans="7:43" x14ac:dyDescent="0.3">
      <c r="G2453" s="2"/>
      <c r="K2453" s="2"/>
      <c r="O2453" s="2"/>
      <c r="S2453" s="2"/>
      <c r="W2453" s="2"/>
      <c r="AA2453" s="2"/>
      <c r="AE2453" s="2"/>
      <c r="AI2453" s="2"/>
      <c r="AM2453" s="2"/>
      <c r="AQ2453" s="2"/>
    </row>
    <row r="2454" spans="7:43" x14ac:dyDescent="0.3">
      <c r="G2454" s="2"/>
      <c r="K2454" s="2"/>
      <c r="O2454" s="2"/>
      <c r="S2454" s="2"/>
      <c r="W2454" s="2"/>
      <c r="AA2454" s="2"/>
      <c r="AE2454" s="2"/>
      <c r="AI2454" s="2"/>
      <c r="AM2454" s="2"/>
      <c r="AQ2454" s="2"/>
    </row>
    <row r="2455" spans="7:43" x14ac:dyDescent="0.3">
      <c r="G2455" s="2"/>
      <c r="K2455" s="2"/>
      <c r="O2455" s="2"/>
      <c r="S2455" s="2"/>
      <c r="W2455" s="2"/>
      <c r="AA2455" s="2"/>
      <c r="AE2455" s="2"/>
      <c r="AI2455" s="2"/>
      <c r="AM2455" s="2"/>
      <c r="AQ2455" s="2"/>
    </row>
    <row r="2456" spans="7:43" x14ac:dyDescent="0.3">
      <c r="G2456" s="2"/>
      <c r="K2456" s="2"/>
      <c r="O2456" s="2"/>
      <c r="S2456" s="2"/>
      <c r="W2456" s="2"/>
      <c r="AA2456" s="2"/>
      <c r="AE2456" s="2"/>
      <c r="AI2456" s="2"/>
      <c r="AM2456" s="2"/>
      <c r="AQ2456" s="2"/>
    </row>
    <row r="2457" spans="7:43" x14ac:dyDescent="0.3">
      <c r="G2457" s="2"/>
      <c r="K2457" s="2"/>
      <c r="O2457" s="2"/>
      <c r="S2457" s="2"/>
      <c r="W2457" s="2"/>
      <c r="AA2457" s="2"/>
      <c r="AE2457" s="2"/>
      <c r="AI2457" s="2"/>
      <c r="AM2457" s="2"/>
      <c r="AQ2457" s="2"/>
    </row>
    <row r="2458" spans="7:43" x14ac:dyDescent="0.3">
      <c r="G2458" s="2"/>
      <c r="K2458" s="2"/>
      <c r="O2458" s="2"/>
      <c r="S2458" s="2"/>
      <c r="W2458" s="2"/>
      <c r="AA2458" s="2"/>
      <c r="AE2458" s="2"/>
      <c r="AI2458" s="2"/>
      <c r="AM2458" s="2"/>
      <c r="AQ2458" s="2"/>
    </row>
    <row r="2459" spans="7:43" x14ac:dyDescent="0.3">
      <c r="G2459" s="2"/>
      <c r="K2459" s="2"/>
      <c r="O2459" s="2"/>
      <c r="S2459" s="2"/>
      <c r="W2459" s="2"/>
      <c r="AA2459" s="2"/>
      <c r="AE2459" s="2"/>
      <c r="AI2459" s="2"/>
      <c r="AM2459" s="2"/>
      <c r="AQ2459" s="2"/>
    </row>
    <row r="2460" spans="7:43" x14ac:dyDescent="0.3">
      <c r="G2460" s="2"/>
      <c r="K2460" s="2"/>
      <c r="O2460" s="2"/>
      <c r="S2460" s="2"/>
      <c r="W2460" s="2"/>
      <c r="AA2460" s="2"/>
      <c r="AE2460" s="2"/>
      <c r="AI2460" s="2"/>
      <c r="AM2460" s="2"/>
      <c r="AQ2460" s="2"/>
    </row>
    <row r="2461" spans="7:43" x14ac:dyDescent="0.3">
      <c r="G2461" s="2"/>
      <c r="K2461" s="2"/>
      <c r="O2461" s="2"/>
      <c r="S2461" s="2"/>
      <c r="W2461" s="2"/>
      <c r="AA2461" s="2"/>
      <c r="AE2461" s="2"/>
      <c r="AI2461" s="2"/>
      <c r="AM2461" s="2"/>
      <c r="AQ2461" s="2"/>
    </row>
    <row r="2462" spans="7:43" x14ac:dyDescent="0.3">
      <c r="G2462" s="2"/>
      <c r="K2462" s="2"/>
      <c r="O2462" s="2"/>
      <c r="S2462" s="2"/>
      <c r="W2462" s="2"/>
      <c r="AA2462" s="2"/>
      <c r="AE2462" s="2"/>
      <c r="AI2462" s="2"/>
      <c r="AM2462" s="2"/>
      <c r="AQ2462" s="2"/>
    </row>
    <row r="2463" spans="7:43" x14ac:dyDescent="0.3">
      <c r="G2463" s="2"/>
      <c r="K2463" s="2"/>
      <c r="O2463" s="2"/>
      <c r="S2463" s="2"/>
      <c r="W2463" s="2"/>
      <c r="AA2463" s="2"/>
      <c r="AE2463" s="2"/>
      <c r="AI2463" s="2"/>
      <c r="AM2463" s="2"/>
      <c r="AQ2463" s="2"/>
    </row>
    <row r="2464" spans="7:43" x14ac:dyDescent="0.3">
      <c r="G2464" s="2"/>
      <c r="K2464" s="2"/>
      <c r="O2464" s="2"/>
      <c r="S2464" s="2"/>
      <c r="W2464" s="2"/>
      <c r="AA2464" s="2"/>
      <c r="AE2464" s="2"/>
      <c r="AI2464" s="2"/>
      <c r="AM2464" s="2"/>
      <c r="AQ2464" s="2"/>
    </row>
    <row r="2465" spans="7:43" x14ac:dyDescent="0.3">
      <c r="G2465" s="2"/>
      <c r="K2465" s="2"/>
      <c r="O2465" s="2"/>
      <c r="S2465" s="2"/>
      <c r="W2465" s="2"/>
      <c r="AA2465" s="2"/>
      <c r="AE2465" s="2"/>
      <c r="AI2465" s="2"/>
      <c r="AM2465" s="2"/>
      <c r="AQ2465" s="2"/>
    </row>
    <row r="2466" spans="7:43" x14ac:dyDescent="0.3">
      <c r="G2466" s="2"/>
      <c r="K2466" s="2"/>
      <c r="O2466" s="2"/>
      <c r="S2466" s="2"/>
      <c r="W2466" s="2"/>
      <c r="AA2466" s="2"/>
      <c r="AE2466" s="2"/>
      <c r="AI2466" s="2"/>
      <c r="AM2466" s="2"/>
      <c r="AQ2466" s="2"/>
    </row>
    <row r="2467" spans="7:43" x14ac:dyDescent="0.3">
      <c r="G2467" s="2"/>
      <c r="K2467" s="2"/>
      <c r="O2467" s="2"/>
      <c r="S2467" s="2"/>
      <c r="W2467" s="2"/>
      <c r="AA2467" s="2"/>
      <c r="AE2467" s="2"/>
      <c r="AI2467" s="2"/>
      <c r="AM2467" s="2"/>
      <c r="AQ2467" s="2"/>
    </row>
    <row r="2468" spans="7:43" x14ac:dyDescent="0.3">
      <c r="G2468" s="2"/>
      <c r="K2468" s="2"/>
      <c r="O2468" s="2"/>
      <c r="S2468" s="2"/>
      <c r="W2468" s="2"/>
      <c r="AA2468" s="2"/>
      <c r="AE2468" s="2"/>
      <c r="AI2468" s="2"/>
      <c r="AM2468" s="2"/>
      <c r="AQ2468" s="2"/>
    </row>
    <row r="2469" spans="7:43" x14ac:dyDescent="0.3">
      <c r="G2469" s="2"/>
      <c r="K2469" s="2"/>
      <c r="O2469" s="2"/>
      <c r="S2469" s="2"/>
      <c r="W2469" s="2"/>
      <c r="AA2469" s="2"/>
      <c r="AE2469" s="2"/>
      <c r="AI2469" s="2"/>
      <c r="AM2469" s="2"/>
      <c r="AQ2469" s="2"/>
    </row>
    <row r="2470" spans="7:43" x14ac:dyDescent="0.3">
      <c r="G2470" s="2"/>
      <c r="K2470" s="2"/>
      <c r="O2470" s="2"/>
      <c r="S2470" s="2"/>
      <c r="W2470" s="2"/>
      <c r="AA2470" s="2"/>
      <c r="AE2470" s="2"/>
      <c r="AI2470" s="2"/>
      <c r="AM2470" s="2"/>
      <c r="AQ2470" s="2"/>
    </row>
    <row r="2471" spans="7:43" x14ac:dyDescent="0.3">
      <c r="G2471" s="2"/>
      <c r="K2471" s="2"/>
      <c r="O2471" s="2"/>
      <c r="S2471" s="2"/>
      <c r="W2471" s="2"/>
      <c r="AA2471" s="2"/>
      <c r="AE2471" s="2"/>
      <c r="AI2471" s="2"/>
      <c r="AM2471" s="2"/>
      <c r="AQ2471" s="2"/>
    </row>
    <row r="2472" spans="7:43" x14ac:dyDescent="0.3">
      <c r="G2472" s="2"/>
      <c r="K2472" s="2"/>
      <c r="O2472" s="2"/>
      <c r="S2472" s="2"/>
      <c r="W2472" s="2"/>
      <c r="AA2472" s="2"/>
      <c r="AE2472" s="2"/>
      <c r="AI2472" s="2"/>
      <c r="AM2472" s="2"/>
      <c r="AQ2472" s="2"/>
    </row>
    <row r="2473" spans="7:43" x14ac:dyDescent="0.3">
      <c r="G2473" s="2"/>
      <c r="K2473" s="2"/>
      <c r="O2473" s="2"/>
      <c r="S2473" s="2"/>
      <c r="W2473" s="2"/>
      <c r="AA2473" s="2"/>
      <c r="AE2473" s="2"/>
      <c r="AI2473" s="2"/>
      <c r="AM2473" s="2"/>
      <c r="AQ2473" s="2"/>
    </row>
    <row r="2474" spans="7:43" x14ac:dyDescent="0.3">
      <c r="G2474" s="2"/>
      <c r="K2474" s="2"/>
      <c r="O2474" s="2"/>
      <c r="S2474" s="2"/>
      <c r="W2474" s="2"/>
      <c r="AA2474" s="2"/>
      <c r="AE2474" s="2"/>
      <c r="AI2474" s="2"/>
      <c r="AM2474" s="2"/>
      <c r="AQ2474" s="2"/>
    </row>
    <row r="2475" spans="7:43" x14ac:dyDescent="0.3">
      <c r="G2475" s="2"/>
      <c r="K2475" s="2"/>
      <c r="O2475" s="2"/>
      <c r="S2475" s="2"/>
      <c r="W2475" s="2"/>
      <c r="AA2475" s="2"/>
      <c r="AE2475" s="2"/>
      <c r="AI2475" s="2"/>
      <c r="AM2475" s="2"/>
      <c r="AQ2475" s="2"/>
    </row>
    <row r="2476" spans="7:43" x14ac:dyDescent="0.3">
      <c r="G2476" s="2"/>
      <c r="K2476" s="2"/>
      <c r="O2476" s="2"/>
      <c r="S2476" s="2"/>
      <c r="W2476" s="2"/>
      <c r="AA2476" s="2"/>
      <c r="AE2476" s="2"/>
      <c r="AI2476" s="2"/>
      <c r="AM2476" s="2"/>
      <c r="AQ2476" s="2"/>
    </row>
    <row r="2477" spans="7:43" x14ac:dyDescent="0.3">
      <c r="G2477" s="2"/>
      <c r="K2477" s="2"/>
      <c r="O2477" s="2"/>
      <c r="S2477" s="2"/>
      <c r="W2477" s="2"/>
      <c r="AA2477" s="2"/>
      <c r="AE2477" s="2"/>
      <c r="AI2477" s="2"/>
      <c r="AM2477" s="2"/>
      <c r="AQ2477" s="2"/>
    </row>
    <row r="2478" spans="7:43" x14ac:dyDescent="0.3">
      <c r="G2478" s="2"/>
      <c r="K2478" s="2"/>
      <c r="O2478" s="2"/>
      <c r="S2478" s="2"/>
      <c r="W2478" s="2"/>
      <c r="AA2478" s="2"/>
      <c r="AE2478" s="2"/>
      <c r="AI2478" s="2"/>
      <c r="AM2478" s="2"/>
      <c r="AQ2478" s="2"/>
    </row>
    <row r="2479" spans="7:43" x14ac:dyDescent="0.3">
      <c r="G2479" s="2"/>
      <c r="K2479" s="2"/>
      <c r="O2479" s="2"/>
      <c r="S2479" s="2"/>
      <c r="W2479" s="2"/>
      <c r="AA2479" s="2"/>
      <c r="AE2479" s="2"/>
      <c r="AI2479" s="2"/>
      <c r="AM2479" s="2"/>
      <c r="AQ2479" s="2"/>
    </row>
    <row r="2480" spans="7:43" x14ac:dyDescent="0.3">
      <c r="G2480" s="2"/>
      <c r="K2480" s="2"/>
      <c r="O2480" s="2"/>
      <c r="S2480" s="2"/>
      <c r="W2480" s="2"/>
      <c r="AA2480" s="2"/>
      <c r="AE2480" s="2"/>
      <c r="AI2480" s="2"/>
      <c r="AM2480" s="2"/>
      <c r="AQ2480" s="2"/>
    </row>
    <row r="2481" spans="7:43" x14ac:dyDescent="0.3">
      <c r="G2481" s="2"/>
      <c r="K2481" s="2"/>
      <c r="O2481" s="2"/>
      <c r="S2481" s="2"/>
      <c r="W2481" s="2"/>
      <c r="AA2481" s="2"/>
      <c r="AE2481" s="2"/>
      <c r="AI2481" s="2"/>
      <c r="AM2481" s="2"/>
      <c r="AQ2481" s="2"/>
    </row>
    <row r="2482" spans="7:43" x14ac:dyDescent="0.3">
      <c r="G2482" s="2"/>
      <c r="K2482" s="2"/>
      <c r="O2482" s="2"/>
      <c r="S2482" s="2"/>
      <c r="W2482" s="2"/>
      <c r="AA2482" s="2"/>
      <c r="AE2482" s="2"/>
      <c r="AI2482" s="2"/>
      <c r="AM2482" s="2"/>
      <c r="AQ2482" s="2"/>
    </row>
    <row r="2483" spans="7:43" x14ac:dyDescent="0.3">
      <c r="G2483" s="2"/>
      <c r="K2483" s="2"/>
      <c r="O2483" s="2"/>
      <c r="S2483" s="2"/>
      <c r="W2483" s="2"/>
      <c r="AA2483" s="2"/>
      <c r="AE2483" s="2"/>
      <c r="AI2483" s="2"/>
      <c r="AM2483" s="2"/>
      <c r="AQ2483" s="2"/>
    </row>
    <row r="2484" spans="7:43" x14ac:dyDescent="0.3">
      <c r="G2484" s="2"/>
      <c r="K2484" s="2"/>
      <c r="O2484" s="2"/>
      <c r="S2484" s="2"/>
      <c r="W2484" s="2"/>
      <c r="AA2484" s="2"/>
      <c r="AE2484" s="2"/>
      <c r="AI2484" s="2"/>
      <c r="AM2484" s="2"/>
      <c r="AQ2484" s="2"/>
    </row>
    <row r="2485" spans="7:43" x14ac:dyDescent="0.3">
      <c r="G2485" s="2"/>
      <c r="K2485" s="2"/>
      <c r="O2485" s="2"/>
      <c r="S2485" s="2"/>
      <c r="W2485" s="2"/>
      <c r="AA2485" s="2"/>
      <c r="AE2485" s="2"/>
      <c r="AI2485" s="2"/>
      <c r="AM2485" s="2"/>
      <c r="AQ2485" s="2"/>
    </row>
    <row r="2486" spans="7:43" x14ac:dyDescent="0.3">
      <c r="G2486" s="2"/>
      <c r="K2486" s="2"/>
      <c r="O2486" s="2"/>
      <c r="S2486" s="2"/>
      <c r="W2486" s="2"/>
      <c r="AA2486" s="2"/>
      <c r="AE2486" s="2"/>
      <c r="AI2486" s="2"/>
      <c r="AM2486" s="2"/>
      <c r="AQ2486" s="2"/>
    </row>
    <row r="2487" spans="7:43" x14ac:dyDescent="0.3">
      <c r="G2487" s="2"/>
      <c r="K2487" s="2"/>
      <c r="O2487" s="2"/>
      <c r="S2487" s="2"/>
      <c r="W2487" s="2"/>
      <c r="AA2487" s="2"/>
      <c r="AE2487" s="2"/>
      <c r="AI2487" s="2"/>
      <c r="AM2487" s="2"/>
      <c r="AQ2487" s="2"/>
    </row>
    <row r="2488" spans="7:43" x14ac:dyDescent="0.3">
      <c r="G2488" s="2"/>
      <c r="K2488" s="2"/>
      <c r="O2488" s="2"/>
      <c r="S2488" s="2"/>
      <c r="W2488" s="2"/>
      <c r="AA2488" s="2"/>
      <c r="AE2488" s="2"/>
      <c r="AI2488" s="2"/>
      <c r="AM2488" s="2"/>
      <c r="AQ2488" s="2"/>
    </row>
    <row r="2489" spans="7:43" x14ac:dyDescent="0.3">
      <c r="G2489" s="2"/>
      <c r="K2489" s="2"/>
      <c r="O2489" s="2"/>
      <c r="S2489" s="2"/>
      <c r="W2489" s="2"/>
      <c r="AA2489" s="2"/>
      <c r="AE2489" s="2"/>
      <c r="AI2489" s="2"/>
      <c r="AM2489" s="2"/>
      <c r="AQ2489" s="2"/>
    </row>
    <row r="2490" spans="7:43" x14ac:dyDescent="0.3">
      <c r="G2490" s="2"/>
      <c r="K2490" s="2"/>
      <c r="O2490" s="2"/>
      <c r="S2490" s="2"/>
      <c r="W2490" s="2"/>
      <c r="AA2490" s="2"/>
      <c r="AE2490" s="2"/>
      <c r="AI2490" s="2"/>
      <c r="AM2490" s="2"/>
      <c r="AQ2490" s="2"/>
    </row>
    <row r="2491" spans="7:43" x14ac:dyDescent="0.3">
      <c r="G2491" s="2"/>
      <c r="K2491" s="2"/>
      <c r="O2491" s="2"/>
      <c r="S2491" s="2"/>
      <c r="W2491" s="2"/>
      <c r="AA2491" s="2"/>
      <c r="AE2491" s="2"/>
      <c r="AI2491" s="2"/>
      <c r="AM2491" s="2"/>
      <c r="AQ2491" s="2"/>
    </row>
    <row r="2492" spans="7:43" x14ac:dyDescent="0.3">
      <c r="G2492" s="2"/>
      <c r="K2492" s="2"/>
      <c r="O2492" s="2"/>
      <c r="S2492" s="2"/>
      <c r="W2492" s="2"/>
      <c r="AA2492" s="2"/>
      <c r="AE2492" s="2"/>
      <c r="AI2492" s="2"/>
      <c r="AM2492" s="2"/>
      <c r="AQ2492" s="2"/>
    </row>
    <row r="2493" spans="7:43" x14ac:dyDescent="0.3">
      <c r="G2493" s="2"/>
      <c r="K2493" s="2"/>
      <c r="O2493" s="2"/>
      <c r="S2493" s="2"/>
      <c r="W2493" s="2"/>
      <c r="AA2493" s="2"/>
      <c r="AE2493" s="2"/>
      <c r="AI2493" s="2"/>
      <c r="AM2493" s="2"/>
      <c r="AQ2493" s="2"/>
    </row>
    <row r="2494" spans="7:43" x14ac:dyDescent="0.3">
      <c r="G2494" s="2"/>
      <c r="K2494" s="2"/>
      <c r="O2494" s="2"/>
      <c r="S2494" s="2"/>
      <c r="W2494" s="2"/>
      <c r="AA2494" s="2"/>
      <c r="AE2494" s="2"/>
      <c r="AI2494" s="2"/>
      <c r="AM2494" s="2"/>
      <c r="AQ2494" s="2"/>
    </row>
    <row r="2495" spans="7:43" x14ac:dyDescent="0.3">
      <c r="G2495" s="2"/>
      <c r="K2495" s="2"/>
      <c r="O2495" s="2"/>
      <c r="S2495" s="2"/>
      <c r="W2495" s="2"/>
      <c r="AA2495" s="2"/>
      <c r="AE2495" s="2"/>
      <c r="AI2495" s="2"/>
      <c r="AM2495" s="2"/>
      <c r="AQ2495" s="2"/>
    </row>
    <row r="2496" spans="7:43" x14ac:dyDescent="0.3">
      <c r="G2496" s="2"/>
      <c r="K2496" s="2"/>
      <c r="O2496" s="2"/>
      <c r="S2496" s="2"/>
      <c r="W2496" s="2"/>
      <c r="AA2496" s="2"/>
      <c r="AE2496" s="2"/>
      <c r="AI2496" s="2"/>
      <c r="AM2496" s="2"/>
      <c r="AQ2496" s="2"/>
    </row>
    <row r="2497" spans="7:43" x14ac:dyDescent="0.3">
      <c r="G2497" s="2"/>
      <c r="K2497" s="2"/>
      <c r="O2497" s="2"/>
      <c r="S2497" s="2"/>
      <c r="W2497" s="2"/>
      <c r="AA2497" s="2"/>
      <c r="AE2497" s="2"/>
      <c r="AI2497" s="2"/>
      <c r="AM2497" s="2"/>
      <c r="AQ2497" s="2"/>
    </row>
    <row r="2498" spans="7:43" x14ac:dyDescent="0.3">
      <c r="G2498" s="2"/>
      <c r="K2498" s="2"/>
      <c r="O2498" s="2"/>
      <c r="S2498" s="2"/>
      <c r="W2498" s="2"/>
      <c r="AA2498" s="2"/>
      <c r="AE2498" s="2"/>
      <c r="AI2498" s="2"/>
      <c r="AM2498" s="2"/>
      <c r="AQ2498" s="2"/>
    </row>
    <row r="2499" spans="7:43" x14ac:dyDescent="0.3">
      <c r="G2499" s="2"/>
      <c r="K2499" s="2"/>
      <c r="O2499" s="2"/>
      <c r="S2499" s="2"/>
      <c r="W2499" s="2"/>
      <c r="AA2499" s="2"/>
      <c r="AE2499" s="2"/>
      <c r="AI2499" s="2"/>
      <c r="AM2499" s="2"/>
      <c r="AQ2499" s="2"/>
    </row>
    <row r="2500" spans="7:43" x14ac:dyDescent="0.3">
      <c r="G2500" s="2"/>
      <c r="K2500" s="2"/>
      <c r="O2500" s="2"/>
      <c r="S2500" s="2"/>
      <c r="W2500" s="2"/>
      <c r="AA2500" s="2"/>
      <c r="AE2500" s="2"/>
      <c r="AI2500" s="2"/>
      <c r="AM2500" s="2"/>
      <c r="AQ2500" s="2"/>
    </row>
    <row r="2501" spans="7:43" x14ac:dyDescent="0.3">
      <c r="G2501" s="2"/>
      <c r="K2501" s="2"/>
      <c r="O2501" s="2"/>
      <c r="S2501" s="2"/>
      <c r="W2501" s="2"/>
      <c r="AA2501" s="2"/>
      <c r="AE2501" s="2"/>
      <c r="AI2501" s="2"/>
      <c r="AM2501" s="2"/>
      <c r="AQ2501" s="2"/>
    </row>
    <row r="2502" spans="7:43" x14ac:dyDescent="0.3">
      <c r="G2502" s="2"/>
      <c r="K2502" s="2"/>
      <c r="O2502" s="2"/>
      <c r="S2502" s="2"/>
      <c r="W2502" s="2"/>
      <c r="AA2502" s="2"/>
      <c r="AE2502" s="2"/>
      <c r="AI2502" s="2"/>
      <c r="AM2502" s="2"/>
      <c r="AQ2502" s="2"/>
    </row>
    <row r="2503" spans="7:43" x14ac:dyDescent="0.3">
      <c r="G2503" s="2"/>
      <c r="K2503" s="2"/>
      <c r="O2503" s="2"/>
      <c r="S2503" s="2"/>
      <c r="W2503" s="2"/>
      <c r="AA2503" s="2"/>
      <c r="AE2503" s="2"/>
      <c r="AI2503" s="2"/>
      <c r="AM2503" s="2"/>
      <c r="AQ2503" s="2"/>
    </row>
    <row r="2504" spans="7:43" x14ac:dyDescent="0.3">
      <c r="G2504" s="2"/>
      <c r="K2504" s="2"/>
      <c r="O2504" s="2"/>
      <c r="S2504" s="2"/>
      <c r="W2504" s="2"/>
      <c r="AA2504" s="2"/>
      <c r="AE2504" s="2"/>
      <c r="AI2504" s="2"/>
      <c r="AM2504" s="2"/>
      <c r="AQ2504" s="2"/>
    </row>
    <row r="2505" spans="7:43" x14ac:dyDescent="0.3">
      <c r="G2505" s="2"/>
      <c r="K2505" s="2"/>
      <c r="O2505" s="2"/>
      <c r="S2505" s="2"/>
      <c r="W2505" s="2"/>
      <c r="AA2505" s="2"/>
      <c r="AE2505" s="2"/>
      <c r="AI2505" s="2"/>
      <c r="AM2505" s="2"/>
      <c r="AQ2505" s="2"/>
    </row>
    <row r="2506" spans="7:43" x14ac:dyDescent="0.3">
      <c r="G2506" s="2"/>
      <c r="K2506" s="2"/>
      <c r="O2506" s="2"/>
      <c r="S2506" s="2"/>
      <c r="W2506" s="2"/>
      <c r="AA2506" s="2"/>
      <c r="AE2506" s="2"/>
      <c r="AI2506" s="2"/>
      <c r="AM2506" s="2"/>
      <c r="AQ2506" s="2"/>
    </row>
    <row r="2507" spans="7:43" x14ac:dyDescent="0.3">
      <c r="G2507" s="2"/>
      <c r="K2507" s="2"/>
      <c r="O2507" s="2"/>
      <c r="S2507" s="2"/>
      <c r="W2507" s="2"/>
      <c r="AA2507" s="2"/>
      <c r="AE2507" s="2"/>
      <c r="AI2507" s="2"/>
      <c r="AM2507" s="2"/>
      <c r="AQ2507" s="2"/>
    </row>
    <row r="2508" spans="7:43" x14ac:dyDescent="0.3">
      <c r="G2508" s="2"/>
      <c r="K2508" s="2"/>
      <c r="O2508" s="2"/>
      <c r="S2508" s="2"/>
      <c r="W2508" s="2"/>
      <c r="AA2508" s="2"/>
      <c r="AE2508" s="2"/>
      <c r="AI2508" s="2"/>
      <c r="AM2508" s="2"/>
      <c r="AQ2508" s="2"/>
    </row>
    <row r="2509" spans="7:43" x14ac:dyDescent="0.3">
      <c r="G2509" s="2"/>
      <c r="K2509" s="2"/>
      <c r="O2509" s="2"/>
      <c r="S2509" s="2"/>
      <c r="W2509" s="2"/>
      <c r="AA2509" s="2"/>
      <c r="AE2509" s="2"/>
      <c r="AI2509" s="2"/>
      <c r="AM2509" s="2"/>
      <c r="AQ2509" s="2"/>
    </row>
    <row r="2510" spans="7:43" x14ac:dyDescent="0.3">
      <c r="G2510" s="2"/>
      <c r="K2510" s="2"/>
      <c r="O2510" s="2"/>
      <c r="S2510" s="2"/>
      <c r="W2510" s="2"/>
      <c r="AA2510" s="2"/>
      <c r="AE2510" s="2"/>
      <c r="AI2510" s="2"/>
      <c r="AM2510" s="2"/>
      <c r="AQ2510" s="2"/>
    </row>
    <row r="2511" spans="7:43" x14ac:dyDescent="0.3">
      <c r="G2511" s="2"/>
      <c r="K2511" s="2"/>
      <c r="O2511" s="2"/>
      <c r="S2511" s="2"/>
      <c r="W2511" s="2"/>
      <c r="AA2511" s="2"/>
      <c r="AE2511" s="2"/>
      <c r="AI2511" s="2"/>
      <c r="AM2511" s="2"/>
      <c r="AQ2511" s="2"/>
    </row>
    <row r="2512" spans="7:43" x14ac:dyDescent="0.3">
      <c r="G2512" s="2"/>
      <c r="K2512" s="2"/>
      <c r="O2512" s="2"/>
      <c r="S2512" s="2"/>
      <c r="W2512" s="2"/>
      <c r="AA2512" s="2"/>
      <c r="AE2512" s="2"/>
      <c r="AI2512" s="2"/>
      <c r="AM2512" s="2"/>
      <c r="AQ2512" s="2"/>
    </row>
    <row r="2513" spans="7:43" x14ac:dyDescent="0.3">
      <c r="G2513" s="2"/>
      <c r="K2513" s="2"/>
      <c r="O2513" s="2"/>
      <c r="S2513" s="2"/>
      <c r="W2513" s="2"/>
      <c r="AA2513" s="2"/>
      <c r="AE2513" s="2"/>
      <c r="AI2513" s="2"/>
      <c r="AM2513" s="2"/>
      <c r="AQ2513" s="2"/>
    </row>
    <row r="2514" spans="7:43" x14ac:dyDescent="0.3">
      <c r="G2514" s="2"/>
      <c r="K2514" s="2"/>
      <c r="O2514" s="2"/>
      <c r="S2514" s="2"/>
      <c r="W2514" s="2"/>
      <c r="AA2514" s="2"/>
      <c r="AE2514" s="2"/>
      <c r="AI2514" s="2"/>
      <c r="AM2514" s="2"/>
      <c r="AQ2514" s="2"/>
    </row>
    <row r="2515" spans="7:43" x14ac:dyDescent="0.3">
      <c r="G2515" s="2"/>
      <c r="K2515" s="2"/>
      <c r="O2515" s="2"/>
      <c r="S2515" s="2"/>
      <c r="W2515" s="2"/>
      <c r="AA2515" s="2"/>
      <c r="AE2515" s="2"/>
      <c r="AI2515" s="2"/>
      <c r="AM2515" s="2"/>
      <c r="AQ2515" s="2"/>
    </row>
    <row r="2516" spans="7:43" x14ac:dyDescent="0.3">
      <c r="G2516" s="2"/>
      <c r="K2516" s="2"/>
      <c r="O2516" s="2"/>
      <c r="S2516" s="2"/>
      <c r="W2516" s="2"/>
      <c r="AA2516" s="2"/>
      <c r="AE2516" s="2"/>
      <c r="AI2516" s="2"/>
      <c r="AM2516" s="2"/>
      <c r="AQ2516" s="2"/>
    </row>
    <row r="2517" spans="7:43" x14ac:dyDescent="0.3">
      <c r="G2517" s="2"/>
      <c r="K2517" s="2"/>
      <c r="O2517" s="2"/>
      <c r="S2517" s="2"/>
      <c r="W2517" s="2"/>
      <c r="AA2517" s="2"/>
      <c r="AE2517" s="2"/>
      <c r="AI2517" s="2"/>
      <c r="AM2517" s="2"/>
      <c r="AQ2517" s="2"/>
    </row>
    <row r="2518" spans="7:43" x14ac:dyDescent="0.3">
      <c r="G2518" s="2"/>
      <c r="K2518" s="2"/>
      <c r="O2518" s="2"/>
      <c r="S2518" s="2"/>
      <c r="W2518" s="2"/>
      <c r="AA2518" s="2"/>
      <c r="AE2518" s="2"/>
      <c r="AI2518" s="2"/>
      <c r="AM2518" s="2"/>
      <c r="AQ2518" s="2"/>
    </row>
    <row r="2519" spans="7:43" x14ac:dyDescent="0.3">
      <c r="G2519" s="2"/>
      <c r="K2519" s="2"/>
      <c r="O2519" s="2"/>
      <c r="S2519" s="2"/>
      <c r="W2519" s="2"/>
      <c r="AA2519" s="2"/>
      <c r="AE2519" s="2"/>
      <c r="AI2519" s="2"/>
      <c r="AM2519" s="2"/>
      <c r="AQ2519" s="2"/>
    </row>
    <row r="2520" spans="7:43" x14ac:dyDescent="0.3">
      <c r="G2520" s="2"/>
      <c r="K2520" s="2"/>
      <c r="O2520" s="2"/>
      <c r="S2520" s="2"/>
      <c r="W2520" s="2"/>
      <c r="AA2520" s="2"/>
      <c r="AE2520" s="2"/>
      <c r="AI2520" s="2"/>
      <c r="AM2520" s="2"/>
      <c r="AQ2520" s="2"/>
    </row>
    <row r="2521" spans="7:43" x14ac:dyDescent="0.3">
      <c r="G2521" s="2"/>
      <c r="K2521" s="2"/>
      <c r="O2521" s="2"/>
      <c r="S2521" s="2"/>
      <c r="W2521" s="2"/>
      <c r="AA2521" s="2"/>
      <c r="AE2521" s="2"/>
      <c r="AI2521" s="2"/>
      <c r="AM2521" s="2"/>
      <c r="AQ2521" s="2"/>
    </row>
    <row r="2522" spans="7:43" x14ac:dyDescent="0.3">
      <c r="G2522" s="2"/>
      <c r="K2522" s="2"/>
      <c r="O2522" s="2"/>
      <c r="S2522" s="2"/>
      <c r="W2522" s="2"/>
      <c r="AA2522" s="2"/>
      <c r="AE2522" s="2"/>
      <c r="AI2522" s="2"/>
      <c r="AM2522" s="2"/>
      <c r="AQ2522" s="2"/>
    </row>
    <row r="2523" spans="7:43" x14ac:dyDescent="0.3">
      <c r="G2523" s="2"/>
      <c r="K2523" s="2"/>
      <c r="O2523" s="2"/>
      <c r="S2523" s="2"/>
      <c r="W2523" s="2"/>
      <c r="AA2523" s="2"/>
      <c r="AE2523" s="2"/>
      <c r="AI2523" s="2"/>
      <c r="AM2523" s="2"/>
      <c r="AQ2523" s="2"/>
    </row>
    <row r="2524" spans="7:43" x14ac:dyDescent="0.3">
      <c r="G2524" s="2"/>
      <c r="K2524" s="2"/>
      <c r="O2524" s="2"/>
      <c r="S2524" s="2"/>
      <c r="W2524" s="2"/>
      <c r="AA2524" s="2"/>
      <c r="AE2524" s="2"/>
      <c r="AI2524" s="2"/>
      <c r="AM2524" s="2"/>
      <c r="AQ2524" s="2"/>
    </row>
    <row r="2525" spans="7:43" x14ac:dyDescent="0.3">
      <c r="G2525" s="2"/>
      <c r="K2525" s="2"/>
      <c r="O2525" s="2"/>
      <c r="S2525" s="2"/>
      <c r="W2525" s="2"/>
      <c r="AA2525" s="2"/>
      <c r="AE2525" s="2"/>
      <c r="AI2525" s="2"/>
      <c r="AM2525" s="2"/>
      <c r="AQ2525" s="2"/>
    </row>
    <row r="2526" spans="7:43" x14ac:dyDescent="0.3">
      <c r="G2526" s="2"/>
      <c r="K2526" s="2"/>
      <c r="O2526" s="2"/>
      <c r="S2526" s="2"/>
      <c r="W2526" s="2"/>
      <c r="AA2526" s="2"/>
      <c r="AE2526" s="2"/>
      <c r="AI2526" s="2"/>
      <c r="AM2526" s="2"/>
      <c r="AQ2526" s="2"/>
    </row>
    <row r="2527" spans="7:43" x14ac:dyDescent="0.3">
      <c r="G2527" s="2"/>
      <c r="K2527" s="2"/>
      <c r="O2527" s="2"/>
      <c r="S2527" s="2"/>
      <c r="W2527" s="2"/>
      <c r="AA2527" s="2"/>
      <c r="AE2527" s="2"/>
      <c r="AI2527" s="2"/>
      <c r="AM2527" s="2"/>
      <c r="AQ2527" s="2"/>
    </row>
    <row r="2528" spans="7:43" x14ac:dyDescent="0.3">
      <c r="G2528" s="2"/>
      <c r="K2528" s="2"/>
      <c r="O2528" s="2"/>
      <c r="S2528" s="2"/>
      <c r="W2528" s="2"/>
      <c r="AA2528" s="2"/>
      <c r="AE2528" s="2"/>
      <c r="AI2528" s="2"/>
      <c r="AM2528" s="2"/>
      <c r="AQ2528" s="2"/>
    </row>
    <row r="2529" spans="7:43" x14ac:dyDescent="0.3">
      <c r="G2529" s="2"/>
      <c r="K2529" s="2"/>
      <c r="O2529" s="2"/>
      <c r="S2529" s="2"/>
      <c r="W2529" s="2"/>
      <c r="AA2529" s="2"/>
      <c r="AE2529" s="2"/>
      <c r="AI2529" s="2"/>
      <c r="AM2529" s="2"/>
      <c r="AQ2529" s="2"/>
    </row>
    <row r="2530" spans="7:43" x14ac:dyDescent="0.3">
      <c r="G2530" s="2"/>
      <c r="K2530" s="2"/>
      <c r="O2530" s="2"/>
      <c r="S2530" s="2"/>
      <c r="W2530" s="2"/>
      <c r="AA2530" s="2"/>
      <c r="AE2530" s="2"/>
      <c r="AI2530" s="2"/>
      <c r="AM2530" s="2"/>
      <c r="AQ2530" s="2"/>
    </row>
    <row r="2531" spans="7:43" x14ac:dyDescent="0.3">
      <c r="G2531" s="2"/>
      <c r="K2531" s="2"/>
      <c r="O2531" s="2"/>
      <c r="S2531" s="2"/>
      <c r="W2531" s="2"/>
      <c r="AA2531" s="2"/>
      <c r="AE2531" s="2"/>
      <c r="AI2531" s="2"/>
      <c r="AM2531" s="2"/>
      <c r="AQ2531" s="2"/>
    </row>
    <row r="2532" spans="7:43" x14ac:dyDescent="0.3">
      <c r="G2532" s="2"/>
      <c r="K2532" s="2"/>
      <c r="O2532" s="2"/>
      <c r="S2532" s="2"/>
      <c r="W2532" s="2"/>
      <c r="AA2532" s="2"/>
      <c r="AE2532" s="2"/>
      <c r="AI2532" s="2"/>
      <c r="AM2532" s="2"/>
      <c r="AQ2532" s="2"/>
    </row>
    <row r="2533" spans="7:43" x14ac:dyDescent="0.3">
      <c r="G2533" s="2"/>
      <c r="K2533" s="2"/>
      <c r="O2533" s="2"/>
      <c r="S2533" s="2"/>
      <c r="W2533" s="2"/>
      <c r="AA2533" s="2"/>
      <c r="AE2533" s="2"/>
      <c r="AI2533" s="2"/>
      <c r="AM2533" s="2"/>
      <c r="AQ2533" s="2"/>
    </row>
    <row r="2534" spans="7:43" x14ac:dyDescent="0.3">
      <c r="G2534" s="2"/>
      <c r="K2534" s="2"/>
      <c r="O2534" s="2"/>
      <c r="S2534" s="2"/>
      <c r="W2534" s="2"/>
      <c r="AA2534" s="2"/>
      <c r="AE2534" s="2"/>
      <c r="AI2534" s="2"/>
      <c r="AM2534" s="2"/>
      <c r="AQ2534" s="2"/>
    </row>
    <row r="2535" spans="7:43" x14ac:dyDescent="0.3">
      <c r="G2535" s="2"/>
      <c r="K2535" s="2"/>
      <c r="O2535" s="2"/>
      <c r="S2535" s="2"/>
      <c r="W2535" s="2"/>
      <c r="AA2535" s="2"/>
      <c r="AE2535" s="2"/>
      <c r="AI2535" s="2"/>
      <c r="AM2535" s="2"/>
      <c r="AQ2535" s="2"/>
    </row>
    <row r="2536" spans="7:43" x14ac:dyDescent="0.3">
      <c r="G2536" s="2"/>
      <c r="K2536" s="2"/>
      <c r="O2536" s="2"/>
      <c r="S2536" s="2"/>
      <c r="W2536" s="2"/>
      <c r="AA2536" s="2"/>
      <c r="AE2536" s="2"/>
      <c r="AI2536" s="2"/>
      <c r="AM2536" s="2"/>
      <c r="AQ2536" s="2"/>
    </row>
    <row r="2537" spans="7:43" x14ac:dyDescent="0.3">
      <c r="G2537" s="2"/>
      <c r="K2537" s="2"/>
      <c r="O2537" s="2"/>
      <c r="S2537" s="2"/>
      <c r="W2537" s="2"/>
      <c r="AA2537" s="2"/>
      <c r="AE2537" s="2"/>
      <c r="AI2537" s="2"/>
      <c r="AM2537" s="2"/>
      <c r="AQ2537" s="2"/>
    </row>
    <row r="2538" spans="7:43" x14ac:dyDescent="0.3">
      <c r="G2538" s="2"/>
      <c r="K2538" s="2"/>
      <c r="O2538" s="2"/>
      <c r="S2538" s="2"/>
      <c r="W2538" s="2"/>
      <c r="AA2538" s="2"/>
      <c r="AE2538" s="2"/>
      <c r="AI2538" s="2"/>
      <c r="AM2538" s="2"/>
      <c r="AQ2538" s="2"/>
    </row>
    <row r="2539" spans="7:43" x14ac:dyDescent="0.3">
      <c r="G2539" s="2"/>
      <c r="K2539" s="2"/>
      <c r="O2539" s="2"/>
      <c r="S2539" s="2"/>
      <c r="W2539" s="2"/>
      <c r="AA2539" s="2"/>
      <c r="AE2539" s="2"/>
      <c r="AI2539" s="2"/>
      <c r="AM2539" s="2"/>
      <c r="AQ2539" s="2"/>
    </row>
    <row r="2540" spans="7:43" x14ac:dyDescent="0.3">
      <c r="G2540" s="2"/>
      <c r="K2540" s="2"/>
      <c r="O2540" s="2"/>
      <c r="S2540" s="2"/>
      <c r="W2540" s="2"/>
      <c r="AA2540" s="2"/>
      <c r="AE2540" s="2"/>
      <c r="AI2540" s="2"/>
      <c r="AM2540" s="2"/>
      <c r="AQ2540" s="2"/>
    </row>
    <row r="2541" spans="7:43" x14ac:dyDescent="0.3">
      <c r="G2541" s="2"/>
      <c r="K2541" s="2"/>
      <c r="O2541" s="2"/>
      <c r="S2541" s="2"/>
      <c r="W2541" s="2"/>
      <c r="AA2541" s="2"/>
      <c r="AE2541" s="2"/>
      <c r="AI2541" s="2"/>
      <c r="AM2541" s="2"/>
      <c r="AQ2541" s="2"/>
    </row>
    <row r="2542" spans="7:43" x14ac:dyDescent="0.3">
      <c r="G2542" s="2"/>
      <c r="K2542" s="2"/>
      <c r="O2542" s="2"/>
      <c r="S2542" s="2"/>
      <c r="W2542" s="2"/>
      <c r="AA2542" s="2"/>
      <c r="AE2542" s="2"/>
      <c r="AI2542" s="2"/>
      <c r="AM2542" s="2"/>
      <c r="AQ2542" s="2"/>
    </row>
    <row r="2543" spans="7:43" x14ac:dyDescent="0.3">
      <c r="G2543" s="2"/>
      <c r="K2543" s="2"/>
      <c r="O2543" s="2"/>
      <c r="S2543" s="2"/>
      <c r="W2543" s="2"/>
      <c r="AA2543" s="2"/>
      <c r="AE2543" s="2"/>
      <c r="AI2543" s="2"/>
      <c r="AM2543" s="2"/>
      <c r="AQ2543" s="2"/>
    </row>
    <row r="2544" spans="7:43" x14ac:dyDescent="0.3">
      <c r="G2544" s="2"/>
      <c r="K2544" s="2"/>
      <c r="O2544" s="2"/>
      <c r="S2544" s="2"/>
      <c r="W2544" s="2"/>
      <c r="AA2544" s="2"/>
      <c r="AE2544" s="2"/>
      <c r="AI2544" s="2"/>
      <c r="AM2544" s="2"/>
      <c r="AQ2544" s="2"/>
    </row>
    <row r="2545" spans="7:43" x14ac:dyDescent="0.3">
      <c r="G2545" s="2"/>
      <c r="K2545" s="2"/>
      <c r="O2545" s="2"/>
      <c r="S2545" s="2"/>
      <c r="W2545" s="2"/>
      <c r="AA2545" s="2"/>
      <c r="AE2545" s="2"/>
      <c r="AI2545" s="2"/>
      <c r="AM2545" s="2"/>
      <c r="AQ2545" s="2"/>
    </row>
    <row r="2546" spans="7:43" x14ac:dyDescent="0.3">
      <c r="G2546" s="2"/>
      <c r="K2546" s="2"/>
      <c r="O2546" s="2"/>
      <c r="S2546" s="2"/>
      <c r="W2546" s="2"/>
      <c r="AA2546" s="2"/>
      <c r="AE2546" s="2"/>
      <c r="AI2546" s="2"/>
      <c r="AM2546" s="2"/>
      <c r="AQ2546" s="2"/>
    </row>
    <row r="2547" spans="7:43" x14ac:dyDescent="0.3">
      <c r="G2547" s="2"/>
      <c r="K2547" s="2"/>
      <c r="O2547" s="2"/>
      <c r="S2547" s="2"/>
      <c r="W2547" s="2"/>
      <c r="AA2547" s="2"/>
      <c r="AE2547" s="2"/>
      <c r="AI2547" s="2"/>
      <c r="AM2547" s="2"/>
      <c r="AQ2547" s="2"/>
    </row>
    <row r="2548" spans="7:43" x14ac:dyDescent="0.3">
      <c r="G2548" s="2"/>
      <c r="K2548" s="2"/>
      <c r="O2548" s="2"/>
      <c r="S2548" s="2"/>
      <c r="W2548" s="2"/>
      <c r="AA2548" s="2"/>
      <c r="AE2548" s="2"/>
      <c r="AI2548" s="2"/>
      <c r="AM2548" s="2"/>
      <c r="AQ2548" s="2"/>
    </row>
    <row r="2549" spans="7:43" x14ac:dyDescent="0.3">
      <c r="G2549" s="2"/>
      <c r="K2549" s="2"/>
      <c r="O2549" s="2"/>
      <c r="S2549" s="2"/>
      <c r="W2549" s="2"/>
      <c r="AA2549" s="2"/>
      <c r="AE2549" s="2"/>
      <c r="AI2549" s="2"/>
      <c r="AM2549" s="2"/>
      <c r="AQ2549" s="2"/>
    </row>
    <row r="2550" spans="7:43" x14ac:dyDescent="0.3">
      <c r="G2550" s="2"/>
      <c r="K2550" s="2"/>
      <c r="O2550" s="2"/>
      <c r="S2550" s="2"/>
      <c r="W2550" s="2"/>
      <c r="AA2550" s="2"/>
      <c r="AE2550" s="2"/>
      <c r="AI2550" s="2"/>
      <c r="AM2550" s="2"/>
      <c r="AQ2550" s="2"/>
    </row>
    <row r="2551" spans="7:43" x14ac:dyDescent="0.3">
      <c r="G2551" s="2"/>
      <c r="K2551" s="2"/>
      <c r="O2551" s="2"/>
      <c r="S2551" s="2"/>
      <c r="W2551" s="2"/>
      <c r="AA2551" s="2"/>
      <c r="AE2551" s="2"/>
      <c r="AI2551" s="2"/>
      <c r="AM2551" s="2"/>
      <c r="AQ2551" s="2"/>
    </row>
    <row r="2552" spans="7:43" x14ac:dyDescent="0.3">
      <c r="G2552" s="2"/>
      <c r="K2552" s="2"/>
      <c r="O2552" s="2"/>
      <c r="S2552" s="2"/>
      <c r="W2552" s="2"/>
      <c r="AA2552" s="2"/>
      <c r="AE2552" s="2"/>
      <c r="AI2552" s="2"/>
      <c r="AM2552" s="2"/>
      <c r="AQ2552" s="2"/>
    </row>
    <row r="2553" spans="7:43" x14ac:dyDescent="0.3">
      <c r="G2553" s="2"/>
      <c r="K2553" s="2"/>
      <c r="O2553" s="2"/>
      <c r="S2553" s="2"/>
      <c r="W2553" s="2"/>
      <c r="AA2553" s="2"/>
      <c r="AE2553" s="2"/>
      <c r="AI2553" s="2"/>
      <c r="AM2553" s="2"/>
      <c r="AQ2553" s="2"/>
    </row>
    <row r="2554" spans="7:43" x14ac:dyDescent="0.3">
      <c r="G2554" s="2"/>
      <c r="K2554" s="2"/>
      <c r="O2554" s="2"/>
      <c r="S2554" s="2"/>
      <c r="W2554" s="2"/>
      <c r="AA2554" s="2"/>
      <c r="AE2554" s="2"/>
      <c r="AI2554" s="2"/>
      <c r="AM2554" s="2"/>
      <c r="AQ2554" s="2"/>
    </row>
    <row r="2555" spans="7:43" x14ac:dyDescent="0.3">
      <c r="G2555" s="2"/>
      <c r="K2555" s="2"/>
      <c r="O2555" s="2"/>
      <c r="S2555" s="2"/>
      <c r="W2555" s="2"/>
      <c r="AA2555" s="2"/>
      <c r="AE2555" s="2"/>
      <c r="AI2555" s="2"/>
      <c r="AM2555" s="2"/>
      <c r="AQ2555" s="2"/>
    </row>
    <row r="2556" spans="7:43" x14ac:dyDescent="0.3">
      <c r="G2556" s="2"/>
      <c r="K2556" s="2"/>
      <c r="O2556" s="2"/>
      <c r="S2556" s="2"/>
      <c r="W2556" s="2"/>
      <c r="AA2556" s="2"/>
      <c r="AE2556" s="2"/>
      <c r="AI2556" s="2"/>
      <c r="AM2556" s="2"/>
      <c r="AQ2556" s="2"/>
    </row>
    <row r="2557" spans="7:43" x14ac:dyDescent="0.3">
      <c r="G2557" s="2"/>
      <c r="K2557" s="2"/>
      <c r="O2557" s="2"/>
      <c r="S2557" s="2"/>
      <c r="W2557" s="2"/>
      <c r="AA2557" s="2"/>
      <c r="AE2557" s="2"/>
      <c r="AI2557" s="2"/>
      <c r="AM2557" s="2"/>
      <c r="AQ2557" s="2"/>
    </row>
    <row r="2558" spans="7:43" x14ac:dyDescent="0.3">
      <c r="G2558" s="2"/>
      <c r="K2558" s="2"/>
      <c r="O2558" s="2"/>
      <c r="S2558" s="2"/>
      <c r="W2558" s="2"/>
      <c r="AA2558" s="2"/>
      <c r="AE2558" s="2"/>
      <c r="AI2558" s="2"/>
      <c r="AM2558" s="2"/>
      <c r="AQ2558" s="2"/>
    </row>
    <row r="2559" spans="7:43" x14ac:dyDescent="0.3">
      <c r="G2559" s="2"/>
      <c r="K2559" s="2"/>
      <c r="O2559" s="2"/>
      <c r="S2559" s="2"/>
      <c r="W2559" s="2"/>
      <c r="AA2559" s="2"/>
      <c r="AE2559" s="2"/>
      <c r="AI2559" s="2"/>
      <c r="AM2559" s="2"/>
      <c r="AQ2559" s="2"/>
    </row>
    <row r="2560" spans="7:43" x14ac:dyDescent="0.3">
      <c r="G2560" s="2"/>
      <c r="K2560" s="2"/>
      <c r="O2560" s="2"/>
      <c r="S2560" s="2"/>
      <c r="W2560" s="2"/>
      <c r="AA2560" s="2"/>
      <c r="AE2560" s="2"/>
      <c r="AI2560" s="2"/>
      <c r="AM2560" s="2"/>
      <c r="AQ2560" s="2"/>
    </row>
    <row r="2561" spans="7:43" x14ac:dyDescent="0.3">
      <c r="G2561" s="2"/>
      <c r="K2561" s="2"/>
      <c r="O2561" s="2"/>
      <c r="S2561" s="2"/>
      <c r="W2561" s="2"/>
      <c r="AA2561" s="2"/>
      <c r="AE2561" s="2"/>
      <c r="AI2561" s="2"/>
      <c r="AM2561" s="2"/>
      <c r="AQ2561" s="2"/>
    </row>
    <row r="2562" spans="7:43" x14ac:dyDescent="0.3">
      <c r="G2562" s="2"/>
      <c r="K2562" s="2"/>
      <c r="O2562" s="2"/>
      <c r="S2562" s="2"/>
      <c r="W2562" s="2"/>
      <c r="AA2562" s="2"/>
      <c r="AE2562" s="2"/>
      <c r="AI2562" s="2"/>
      <c r="AM2562" s="2"/>
      <c r="AQ2562" s="2"/>
    </row>
    <row r="2563" spans="7:43" x14ac:dyDescent="0.3">
      <c r="G2563" s="2"/>
      <c r="K2563" s="2"/>
      <c r="O2563" s="2"/>
      <c r="S2563" s="2"/>
      <c r="W2563" s="2"/>
      <c r="AA2563" s="2"/>
      <c r="AE2563" s="2"/>
      <c r="AI2563" s="2"/>
      <c r="AM2563" s="2"/>
      <c r="AQ2563" s="2"/>
    </row>
    <row r="2564" spans="7:43" x14ac:dyDescent="0.3">
      <c r="G2564" s="2"/>
      <c r="K2564" s="2"/>
      <c r="O2564" s="2"/>
      <c r="S2564" s="2"/>
      <c r="W2564" s="2"/>
      <c r="AA2564" s="2"/>
      <c r="AE2564" s="2"/>
      <c r="AI2564" s="2"/>
      <c r="AM2564" s="2"/>
      <c r="AQ2564" s="2"/>
    </row>
    <row r="2565" spans="7:43" x14ac:dyDescent="0.3">
      <c r="G2565" s="2"/>
      <c r="K2565" s="2"/>
      <c r="O2565" s="2"/>
      <c r="S2565" s="2"/>
      <c r="W2565" s="2"/>
      <c r="AA2565" s="2"/>
      <c r="AE2565" s="2"/>
      <c r="AI2565" s="2"/>
      <c r="AM2565" s="2"/>
      <c r="AQ2565" s="2"/>
    </row>
    <row r="2566" spans="7:43" x14ac:dyDescent="0.3">
      <c r="G2566" s="2"/>
      <c r="K2566" s="2"/>
      <c r="O2566" s="2"/>
      <c r="S2566" s="2"/>
      <c r="W2566" s="2"/>
      <c r="AA2566" s="2"/>
      <c r="AE2566" s="2"/>
      <c r="AI2566" s="2"/>
      <c r="AM2566" s="2"/>
      <c r="AQ2566" s="2"/>
    </row>
    <row r="2567" spans="7:43" x14ac:dyDescent="0.3">
      <c r="G2567" s="2"/>
      <c r="K2567" s="2"/>
      <c r="O2567" s="2"/>
      <c r="S2567" s="2"/>
      <c r="W2567" s="2"/>
      <c r="AA2567" s="2"/>
      <c r="AE2567" s="2"/>
      <c r="AI2567" s="2"/>
      <c r="AM2567" s="2"/>
      <c r="AQ2567" s="2"/>
    </row>
    <row r="2568" spans="7:43" x14ac:dyDescent="0.3">
      <c r="G2568" s="2"/>
      <c r="K2568" s="2"/>
      <c r="O2568" s="2"/>
      <c r="S2568" s="2"/>
      <c r="W2568" s="2"/>
      <c r="AA2568" s="2"/>
      <c r="AE2568" s="2"/>
      <c r="AI2568" s="2"/>
      <c r="AM2568" s="2"/>
      <c r="AQ2568" s="2"/>
    </row>
    <row r="2569" spans="7:43" x14ac:dyDescent="0.3">
      <c r="G2569" s="2"/>
      <c r="K2569" s="2"/>
      <c r="O2569" s="2"/>
      <c r="S2569" s="2"/>
      <c r="W2569" s="2"/>
      <c r="AA2569" s="2"/>
      <c r="AE2569" s="2"/>
      <c r="AI2569" s="2"/>
      <c r="AM2569" s="2"/>
      <c r="AQ2569" s="2"/>
    </row>
    <row r="2570" spans="7:43" x14ac:dyDescent="0.3">
      <c r="G2570" s="2"/>
      <c r="K2570" s="2"/>
      <c r="O2570" s="2"/>
      <c r="S2570" s="2"/>
      <c r="W2570" s="2"/>
      <c r="AA2570" s="2"/>
      <c r="AE2570" s="2"/>
      <c r="AI2570" s="2"/>
      <c r="AM2570" s="2"/>
      <c r="AQ2570" s="2"/>
    </row>
    <row r="2571" spans="7:43" x14ac:dyDescent="0.3">
      <c r="G2571" s="2"/>
      <c r="K2571" s="2"/>
      <c r="O2571" s="2"/>
      <c r="S2571" s="2"/>
      <c r="W2571" s="2"/>
      <c r="AA2571" s="2"/>
      <c r="AE2571" s="2"/>
      <c r="AI2571" s="2"/>
      <c r="AM2571" s="2"/>
      <c r="AQ2571" s="2"/>
    </row>
    <row r="2572" spans="7:43" x14ac:dyDescent="0.3">
      <c r="G2572" s="2"/>
      <c r="K2572" s="2"/>
      <c r="O2572" s="2"/>
      <c r="S2572" s="2"/>
      <c r="W2572" s="2"/>
      <c r="AA2572" s="2"/>
      <c r="AE2572" s="2"/>
      <c r="AI2572" s="2"/>
      <c r="AM2572" s="2"/>
      <c r="AQ2572" s="2"/>
    </row>
    <row r="2573" spans="7:43" x14ac:dyDescent="0.3">
      <c r="G2573" s="2"/>
      <c r="K2573" s="2"/>
      <c r="O2573" s="2"/>
      <c r="S2573" s="2"/>
      <c r="W2573" s="2"/>
      <c r="AA2573" s="2"/>
      <c r="AE2573" s="2"/>
      <c r="AI2573" s="2"/>
      <c r="AM2573" s="2"/>
      <c r="AQ2573" s="2"/>
    </row>
    <row r="2574" spans="7:43" x14ac:dyDescent="0.3">
      <c r="G2574" s="2"/>
      <c r="K2574" s="2"/>
      <c r="O2574" s="2"/>
      <c r="S2574" s="2"/>
      <c r="W2574" s="2"/>
      <c r="AA2574" s="2"/>
      <c r="AE2574" s="2"/>
      <c r="AI2574" s="2"/>
      <c r="AM2574" s="2"/>
      <c r="AQ2574" s="2"/>
    </row>
    <row r="2575" spans="7:43" x14ac:dyDescent="0.3">
      <c r="G2575" s="2"/>
      <c r="K2575" s="2"/>
      <c r="O2575" s="2"/>
      <c r="S2575" s="2"/>
      <c r="W2575" s="2"/>
      <c r="AA2575" s="2"/>
      <c r="AE2575" s="2"/>
      <c r="AI2575" s="2"/>
      <c r="AM2575" s="2"/>
      <c r="AQ2575" s="2"/>
    </row>
    <row r="2576" spans="7:43" x14ac:dyDescent="0.3">
      <c r="G2576" s="2"/>
      <c r="K2576" s="2"/>
      <c r="O2576" s="2"/>
      <c r="S2576" s="2"/>
      <c r="W2576" s="2"/>
      <c r="AA2576" s="2"/>
      <c r="AE2576" s="2"/>
      <c r="AI2576" s="2"/>
      <c r="AM2576" s="2"/>
      <c r="AQ2576" s="2"/>
    </row>
    <row r="2577" spans="7:43" x14ac:dyDescent="0.3">
      <c r="G2577" s="2"/>
      <c r="K2577" s="2"/>
      <c r="O2577" s="2"/>
      <c r="S2577" s="2"/>
      <c r="W2577" s="2"/>
      <c r="AA2577" s="2"/>
      <c r="AE2577" s="2"/>
      <c r="AI2577" s="2"/>
      <c r="AM2577" s="2"/>
      <c r="AQ2577" s="2"/>
    </row>
    <row r="2578" spans="7:43" x14ac:dyDescent="0.3">
      <c r="G2578" s="2"/>
      <c r="K2578" s="2"/>
      <c r="O2578" s="2"/>
      <c r="S2578" s="2"/>
      <c r="W2578" s="2"/>
      <c r="AA2578" s="2"/>
      <c r="AE2578" s="2"/>
      <c r="AI2578" s="2"/>
      <c r="AM2578" s="2"/>
      <c r="AQ2578" s="2"/>
    </row>
    <row r="2579" spans="7:43" x14ac:dyDescent="0.3">
      <c r="G2579" s="2"/>
      <c r="K2579" s="2"/>
      <c r="O2579" s="2"/>
      <c r="S2579" s="2"/>
      <c r="W2579" s="2"/>
      <c r="AA2579" s="2"/>
      <c r="AE2579" s="2"/>
      <c r="AI2579" s="2"/>
      <c r="AM2579" s="2"/>
      <c r="AQ2579" s="2"/>
    </row>
    <row r="2580" spans="7:43" x14ac:dyDescent="0.3">
      <c r="G2580" s="2"/>
      <c r="K2580" s="2"/>
      <c r="O2580" s="2"/>
      <c r="S2580" s="2"/>
      <c r="W2580" s="2"/>
      <c r="AA2580" s="2"/>
      <c r="AE2580" s="2"/>
      <c r="AI2580" s="2"/>
      <c r="AM2580" s="2"/>
      <c r="AQ2580" s="2"/>
    </row>
    <row r="2581" spans="7:43" x14ac:dyDescent="0.3">
      <c r="G2581" s="2"/>
      <c r="K2581" s="2"/>
      <c r="O2581" s="2"/>
      <c r="S2581" s="2"/>
      <c r="W2581" s="2"/>
      <c r="AA2581" s="2"/>
      <c r="AE2581" s="2"/>
      <c r="AI2581" s="2"/>
      <c r="AM2581" s="2"/>
      <c r="AQ2581" s="2"/>
    </row>
    <row r="2582" spans="7:43" x14ac:dyDescent="0.3">
      <c r="G2582" s="2"/>
      <c r="K2582" s="2"/>
      <c r="O2582" s="2"/>
      <c r="S2582" s="2"/>
      <c r="W2582" s="2"/>
      <c r="AA2582" s="2"/>
      <c r="AE2582" s="2"/>
      <c r="AI2582" s="2"/>
      <c r="AM2582" s="2"/>
      <c r="AQ2582" s="2"/>
    </row>
    <row r="2583" spans="7:43" x14ac:dyDescent="0.3">
      <c r="G2583" s="2"/>
      <c r="K2583" s="2"/>
      <c r="O2583" s="2"/>
      <c r="S2583" s="2"/>
      <c r="W2583" s="2"/>
      <c r="AA2583" s="2"/>
      <c r="AE2583" s="2"/>
      <c r="AI2583" s="2"/>
      <c r="AM2583" s="2"/>
      <c r="AQ2583" s="2"/>
    </row>
    <row r="2584" spans="7:43" x14ac:dyDescent="0.3">
      <c r="G2584" s="2"/>
      <c r="K2584" s="2"/>
      <c r="O2584" s="2"/>
      <c r="S2584" s="2"/>
      <c r="W2584" s="2"/>
      <c r="AA2584" s="2"/>
      <c r="AE2584" s="2"/>
      <c r="AI2584" s="2"/>
      <c r="AM2584" s="2"/>
      <c r="AQ2584" s="2"/>
    </row>
    <row r="2585" spans="7:43" x14ac:dyDescent="0.3">
      <c r="G2585" s="2"/>
      <c r="K2585" s="2"/>
      <c r="O2585" s="2"/>
      <c r="S2585" s="2"/>
      <c r="W2585" s="2"/>
      <c r="AA2585" s="2"/>
      <c r="AE2585" s="2"/>
      <c r="AI2585" s="2"/>
      <c r="AM2585" s="2"/>
      <c r="AQ2585" s="2"/>
    </row>
    <row r="2586" spans="7:43" x14ac:dyDescent="0.3">
      <c r="G2586" s="2"/>
      <c r="K2586" s="2"/>
      <c r="O2586" s="2"/>
      <c r="S2586" s="2"/>
      <c r="W2586" s="2"/>
      <c r="AA2586" s="2"/>
      <c r="AE2586" s="2"/>
      <c r="AI2586" s="2"/>
      <c r="AM2586" s="2"/>
      <c r="AQ2586" s="2"/>
    </row>
    <row r="2587" spans="7:43" x14ac:dyDescent="0.3">
      <c r="G2587" s="2"/>
      <c r="K2587" s="2"/>
      <c r="O2587" s="2"/>
      <c r="S2587" s="2"/>
      <c r="W2587" s="2"/>
      <c r="AA2587" s="2"/>
      <c r="AE2587" s="2"/>
      <c r="AI2587" s="2"/>
      <c r="AM2587" s="2"/>
      <c r="AQ2587" s="2"/>
    </row>
    <row r="2588" spans="7:43" x14ac:dyDescent="0.3">
      <c r="G2588" s="2"/>
      <c r="K2588" s="2"/>
      <c r="O2588" s="2"/>
      <c r="S2588" s="2"/>
      <c r="W2588" s="2"/>
      <c r="AA2588" s="2"/>
      <c r="AE2588" s="2"/>
      <c r="AI2588" s="2"/>
      <c r="AM2588" s="2"/>
      <c r="AQ2588" s="2"/>
    </row>
    <row r="2589" spans="7:43" x14ac:dyDescent="0.3">
      <c r="G2589" s="2"/>
      <c r="K2589" s="2"/>
      <c r="O2589" s="2"/>
      <c r="S2589" s="2"/>
      <c r="W2589" s="2"/>
      <c r="AA2589" s="2"/>
      <c r="AE2589" s="2"/>
      <c r="AI2589" s="2"/>
      <c r="AM2589" s="2"/>
      <c r="AQ2589" s="2"/>
    </row>
    <row r="2590" spans="7:43" x14ac:dyDescent="0.3">
      <c r="G2590" s="2"/>
      <c r="K2590" s="2"/>
      <c r="O2590" s="2"/>
      <c r="S2590" s="2"/>
      <c r="W2590" s="2"/>
      <c r="AA2590" s="2"/>
      <c r="AE2590" s="2"/>
      <c r="AI2590" s="2"/>
      <c r="AM2590" s="2"/>
      <c r="AQ2590" s="2"/>
    </row>
    <row r="2591" spans="7:43" x14ac:dyDescent="0.3">
      <c r="G2591" s="2"/>
      <c r="K2591" s="2"/>
      <c r="O2591" s="2"/>
      <c r="S2591" s="2"/>
      <c r="W2591" s="2"/>
      <c r="AA2591" s="2"/>
      <c r="AE2591" s="2"/>
      <c r="AI2591" s="2"/>
      <c r="AM2591" s="2"/>
      <c r="AQ2591" s="2"/>
    </row>
    <row r="2592" spans="7:43" x14ac:dyDescent="0.3">
      <c r="G2592" s="2"/>
      <c r="K2592" s="2"/>
      <c r="O2592" s="2"/>
      <c r="S2592" s="2"/>
      <c r="W2592" s="2"/>
      <c r="AA2592" s="2"/>
      <c r="AE2592" s="2"/>
      <c r="AI2592" s="2"/>
      <c r="AM2592" s="2"/>
      <c r="AQ2592" s="2"/>
    </row>
    <row r="2593" spans="7:43" x14ac:dyDescent="0.3">
      <c r="G2593" s="2"/>
      <c r="K2593" s="2"/>
      <c r="O2593" s="2"/>
      <c r="S2593" s="2"/>
      <c r="W2593" s="2"/>
      <c r="AA2593" s="2"/>
      <c r="AE2593" s="2"/>
      <c r="AI2593" s="2"/>
      <c r="AM2593" s="2"/>
      <c r="AQ2593" s="2"/>
    </row>
    <row r="2594" spans="7:43" x14ac:dyDescent="0.3">
      <c r="G2594" s="2"/>
      <c r="K2594" s="2"/>
      <c r="O2594" s="2"/>
      <c r="S2594" s="2"/>
      <c r="W2594" s="2"/>
      <c r="AA2594" s="2"/>
      <c r="AE2594" s="2"/>
      <c r="AI2594" s="2"/>
      <c r="AM2594" s="2"/>
      <c r="AQ2594" s="2"/>
    </row>
    <row r="2595" spans="7:43" x14ac:dyDescent="0.3">
      <c r="G2595" s="2"/>
      <c r="K2595" s="2"/>
      <c r="O2595" s="2"/>
      <c r="S2595" s="2"/>
      <c r="W2595" s="2"/>
      <c r="AA2595" s="2"/>
      <c r="AE2595" s="2"/>
      <c r="AI2595" s="2"/>
      <c r="AM2595" s="2"/>
      <c r="AQ2595" s="2"/>
    </row>
    <row r="2596" spans="7:43" x14ac:dyDescent="0.3">
      <c r="G2596" s="2"/>
      <c r="K2596" s="2"/>
      <c r="O2596" s="2"/>
      <c r="S2596" s="2"/>
      <c r="W2596" s="2"/>
      <c r="AA2596" s="2"/>
      <c r="AE2596" s="2"/>
      <c r="AI2596" s="2"/>
      <c r="AM2596" s="2"/>
      <c r="AQ2596" s="2"/>
    </row>
    <row r="2597" spans="7:43" x14ac:dyDescent="0.3">
      <c r="G2597" s="2"/>
      <c r="K2597" s="2"/>
      <c r="O2597" s="2"/>
      <c r="S2597" s="2"/>
      <c r="W2597" s="2"/>
      <c r="AA2597" s="2"/>
      <c r="AE2597" s="2"/>
      <c r="AI2597" s="2"/>
      <c r="AM2597" s="2"/>
      <c r="AQ2597" s="2"/>
    </row>
    <row r="2598" spans="7:43" x14ac:dyDescent="0.3">
      <c r="G2598" s="2"/>
      <c r="K2598" s="2"/>
      <c r="O2598" s="2"/>
      <c r="S2598" s="2"/>
      <c r="W2598" s="2"/>
      <c r="AA2598" s="2"/>
      <c r="AE2598" s="2"/>
      <c r="AI2598" s="2"/>
      <c r="AM2598" s="2"/>
      <c r="AQ2598" s="2"/>
    </row>
    <row r="2599" spans="7:43" x14ac:dyDescent="0.3">
      <c r="G2599" s="2"/>
      <c r="K2599" s="2"/>
      <c r="O2599" s="2"/>
      <c r="S2599" s="2"/>
      <c r="W2599" s="2"/>
      <c r="AA2599" s="2"/>
      <c r="AE2599" s="2"/>
      <c r="AI2599" s="2"/>
      <c r="AM2599" s="2"/>
      <c r="AQ2599" s="2"/>
    </row>
    <row r="2600" spans="7:43" x14ac:dyDescent="0.3">
      <c r="G2600" s="2"/>
      <c r="K2600" s="2"/>
      <c r="O2600" s="2"/>
      <c r="S2600" s="2"/>
      <c r="W2600" s="2"/>
      <c r="AA2600" s="2"/>
      <c r="AE2600" s="2"/>
      <c r="AI2600" s="2"/>
      <c r="AM2600" s="2"/>
      <c r="AQ2600" s="2"/>
    </row>
    <row r="2601" spans="7:43" x14ac:dyDescent="0.3">
      <c r="G2601" s="2"/>
      <c r="K2601" s="2"/>
      <c r="O2601" s="2"/>
      <c r="S2601" s="2"/>
      <c r="W2601" s="2"/>
      <c r="AA2601" s="2"/>
      <c r="AE2601" s="2"/>
      <c r="AI2601" s="2"/>
      <c r="AM2601" s="2"/>
      <c r="AQ2601" s="2"/>
    </row>
    <row r="2602" spans="7:43" x14ac:dyDescent="0.3">
      <c r="G2602" s="2"/>
      <c r="K2602" s="2"/>
      <c r="O2602" s="2"/>
      <c r="S2602" s="2"/>
      <c r="W2602" s="2"/>
      <c r="AA2602" s="2"/>
      <c r="AE2602" s="2"/>
      <c r="AI2602" s="2"/>
      <c r="AM2602" s="2"/>
      <c r="AQ2602" s="2"/>
    </row>
    <row r="2603" spans="7:43" x14ac:dyDescent="0.3">
      <c r="G2603" s="2"/>
      <c r="K2603" s="2"/>
      <c r="O2603" s="2"/>
      <c r="S2603" s="2"/>
      <c r="W2603" s="2"/>
      <c r="AA2603" s="2"/>
      <c r="AE2603" s="2"/>
      <c r="AI2603" s="2"/>
      <c r="AM2603" s="2"/>
      <c r="AQ2603" s="2"/>
    </row>
    <row r="2604" spans="7:43" x14ac:dyDescent="0.3">
      <c r="G2604" s="2"/>
      <c r="K2604" s="2"/>
      <c r="O2604" s="2"/>
      <c r="S2604" s="2"/>
      <c r="W2604" s="2"/>
      <c r="AA2604" s="2"/>
      <c r="AE2604" s="2"/>
      <c r="AI2604" s="2"/>
      <c r="AM2604" s="2"/>
      <c r="AQ2604" s="2"/>
    </row>
    <row r="2605" spans="7:43" x14ac:dyDescent="0.3">
      <c r="G2605" s="2"/>
      <c r="K2605" s="2"/>
      <c r="O2605" s="2"/>
      <c r="S2605" s="2"/>
      <c r="W2605" s="2"/>
      <c r="AA2605" s="2"/>
      <c r="AE2605" s="2"/>
      <c r="AI2605" s="2"/>
      <c r="AM2605" s="2"/>
      <c r="AQ2605" s="2"/>
    </row>
    <row r="2606" spans="7:43" x14ac:dyDescent="0.3">
      <c r="G2606" s="2"/>
      <c r="K2606" s="2"/>
      <c r="O2606" s="2"/>
      <c r="S2606" s="2"/>
      <c r="W2606" s="2"/>
      <c r="AA2606" s="2"/>
      <c r="AE2606" s="2"/>
      <c r="AI2606" s="2"/>
      <c r="AM2606" s="2"/>
      <c r="AQ2606" s="2"/>
    </row>
    <row r="2607" spans="7:43" x14ac:dyDescent="0.3">
      <c r="G2607" s="2"/>
      <c r="K2607" s="2"/>
      <c r="O2607" s="2"/>
      <c r="S2607" s="2"/>
      <c r="W2607" s="2"/>
      <c r="AA2607" s="2"/>
      <c r="AE2607" s="2"/>
      <c r="AI2607" s="2"/>
      <c r="AM2607" s="2"/>
      <c r="AQ2607" s="2"/>
    </row>
    <row r="2608" spans="7:43" x14ac:dyDescent="0.3">
      <c r="G2608" s="2"/>
      <c r="K2608" s="2"/>
      <c r="O2608" s="2"/>
      <c r="S2608" s="2"/>
      <c r="W2608" s="2"/>
      <c r="AA2608" s="2"/>
      <c r="AE2608" s="2"/>
      <c r="AI2608" s="2"/>
      <c r="AM2608" s="2"/>
      <c r="AQ2608" s="2"/>
    </row>
    <row r="2609" spans="7:43" x14ac:dyDescent="0.3">
      <c r="G2609" s="2"/>
      <c r="K2609" s="2"/>
      <c r="O2609" s="2"/>
      <c r="S2609" s="2"/>
      <c r="W2609" s="2"/>
      <c r="AA2609" s="2"/>
      <c r="AE2609" s="2"/>
      <c r="AI2609" s="2"/>
      <c r="AM2609" s="2"/>
      <c r="AQ2609" s="2"/>
    </row>
    <row r="2610" spans="7:43" x14ac:dyDescent="0.3">
      <c r="G2610" s="2"/>
      <c r="K2610" s="2"/>
      <c r="O2610" s="2"/>
      <c r="S2610" s="2"/>
      <c r="W2610" s="2"/>
      <c r="AA2610" s="2"/>
      <c r="AE2610" s="2"/>
      <c r="AI2610" s="2"/>
      <c r="AM2610" s="2"/>
      <c r="AQ2610" s="2"/>
    </row>
    <row r="2611" spans="7:43" x14ac:dyDescent="0.3">
      <c r="G2611" s="2"/>
      <c r="K2611" s="2"/>
      <c r="O2611" s="2"/>
      <c r="S2611" s="2"/>
      <c r="W2611" s="2"/>
      <c r="AA2611" s="2"/>
      <c r="AE2611" s="2"/>
      <c r="AI2611" s="2"/>
      <c r="AM2611" s="2"/>
      <c r="AQ2611" s="2"/>
    </row>
    <row r="2612" spans="7:43" x14ac:dyDescent="0.3">
      <c r="G2612" s="2"/>
      <c r="K2612" s="2"/>
      <c r="O2612" s="2"/>
      <c r="S2612" s="2"/>
      <c r="W2612" s="2"/>
      <c r="AA2612" s="2"/>
      <c r="AE2612" s="2"/>
      <c r="AI2612" s="2"/>
      <c r="AM2612" s="2"/>
      <c r="AQ2612" s="2"/>
    </row>
    <row r="2613" spans="7:43" x14ac:dyDescent="0.3">
      <c r="G2613" s="2"/>
      <c r="K2613" s="2"/>
      <c r="O2613" s="2"/>
      <c r="S2613" s="2"/>
      <c r="W2613" s="2"/>
      <c r="AA2613" s="2"/>
      <c r="AE2613" s="2"/>
      <c r="AI2613" s="2"/>
      <c r="AM2613" s="2"/>
      <c r="AQ2613" s="2"/>
    </row>
    <row r="2614" spans="7:43" x14ac:dyDescent="0.3">
      <c r="G2614" s="2"/>
      <c r="K2614" s="2"/>
      <c r="O2614" s="2"/>
      <c r="S2614" s="2"/>
      <c r="W2614" s="2"/>
      <c r="AA2614" s="2"/>
      <c r="AE2614" s="2"/>
      <c r="AI2614" s="2"/>
      <c r="AM2614" s="2"/>
      <c r="AQ2614" s="2"/>
    </row>
    <row r="2615" spans="7:43" x14ac:dyDescent="0.3">
      <c r="G2615" s="2"/>
      <c r="K2615" s="2"/>
      <c r="O2615" s="2"/>
      <c r="S2615" s="2"/>
      <c r="W2615" s="2"/>
      <c r="AA2615" s="2"/>
      <c r="AE2615" s="2"/>
      <c r="AI2615" s="2"/>
      <c r="AM2615" s="2"/>
      <c r="AQ2615" s="2"/>
    </row>
    <row r="2616" spans="7:43" x14ac:dyDescent="0.3">
      <c r="G2616" s="2"/>
      <c r="K2616" s="2"/>
      <c r="O2616" s="2"/>
      <c r="S2616" s="2"/>
      <c r="W2616" s="2"/>
      <c r="AA2616" s="2"/>
      <c r="AE2616" s="2"/>
      <c r="AI2616" s="2"/>
      <c r="AM2616" s="2"/>
      <c r="AQ2616" s="2"/>
    </row>
    <row r="2617" spans="7:43" x14ac:dyDescent="0.3">
      <c r="G2617" s="2"/>
      <c r="K2617" s="2"/>
      <c r="O2617" s="2"/>
      <c r="S2617" s="2"/>
      <c r="W2617" s="2"/>
      <c r="AA2617" s="2"/>
      <c r="AE2617" s="2"/>
      <c r="AI2617" s="2"/>
      <c r="AM2617" s="2"/>
      <c r="AQ2617" s="2"/>
    </row>
    <row r="2618" spans="7:43" x14ac:dyDescent="0.3">
      <c r="G2618" s="2"/>
      <c r="K2618" s="2"/>
      <c r="O2618" s="2"/>
      <c r="S2618" s="2"/>
      <c r="W2618" s="2"/>
      <c r="AA2618" s="2"/>
      <c r="AE2618" s="2"/>
      <c r="AI2618" s="2"/>
      <c r="AM2618" s="2"/>
      <c r="AQ2618" s="2"/>
    </row>
    <row r="2619" spans="7:43" x14ac:dyDescent="0.3">
      <c r="G2619" s="2"/>
      <c r="K2619" s="2"/>
      <c r="O2619" s="2"/>
      <c r="S2619" s="2"/>
      <c r="W2619" s="2"/>
      <c r="AA2619" s="2"/>
      <c r="AE2619" s="2"/>
      <c r="AI2619" s="2"/>
      <c r="AM2619" s="2"/>
      <c r="AQ2619" s="2"/>
    </row>
    <row r="2620" spans="7:43" x14ac:dyDescent="0.3">
      <c r="G2620" s="2"/>
      <c r="K2620" s="2"/>
      <c r="O2620" s="2"/>
      <c r="S2620" s="2"/>
      <c r="W2620" s="2"/>
      <c r="AA2620" s="2"/>
      <c r="AE2620" s="2"/>
      <c r="AI2620" s="2"/>
      <c r="AM2620" s="2"/>
      <c r="AQ2620" s="2"/>
    </row>
    <row r="2621" spans="7:43" x14ac:dyDescent="0.3">
      <c r="G2621" s="2"/>
      <c r="K2621" s="2"/>
      <c r="O2621" s="2"/>
      <c r="S2621" s="2"/>
      <c r="W2621" s="2"/>
      <c r="AA2621" s="2"/>
      <c r="AE2621" s="2"/>
      <c r="AI2621" s="2"/>
      <c r="AM2621" s="2"/>
      <c r="AQ2621" s="2"/>
    </row>
    <row r="2622" spans="7:43" x14ac:dyDescent="0.3">
      <c r="G2622" s="2"/>
      <c r="K2622" s="2"/>
      <c r="O2622" s="2"/>
      <c r="S2622" s="2"/>
      <c r="W2622" s="2"/>
      <c r="AA2622" s="2"/>
      <c r="AE2622" s="2"/>
      <c r="AI2622" s="2"/>
      <c r="AM2622" s="2"/>
      <c r="AQ2622" s="2"/>
    </row>
    <row r="2623" spans="7:43" x14ac:dyDescent="0.3">
      <c r="G2623" s="2"/>
      <c r="K2623" s="2"/>
      <c r="O2623" s="2"/>
      <c r="S2623" s="2"/>
      <c r="W2623" s="2"/>
      <c r="AA2623" s="2"/>
      <c r="AE2623" s="2"/>
      <c r="AI2623" s="2"/>
      <c r="AM2623" s="2"/>
      <c r="AQ2623" s="2"/>
    </row>
    <row r="2624" spans="7:43" x14ac:dyDescent="0.3">
      <c r="G2624" s="2"/>
      <c r="K2624" s="2"/>
      <c r="O2624" s="2"/>
      <c r="S2624" s="2"/>
      <c r="W2624" s="2"/>
      <c r="AA2624" s="2"/>
      <c r="AE2624" s="2"/>
      <c r="AI2624" s="2"/>
      <c r="AM2624" s="2"/>
      <c r="AQ2624" s="2"/>
    </row>
    <row r="2625" spans="7:43" x14ac:dyDescent="0.3">
      <c r="G2625" s="2"/>
      <c r="K2625" s="2"/>
      <c r="O2625" s="2"/>
      <c r="S2625" s="2"/>
      <c r="W2625" s="2"/>
      <c r="AA2625" s="2"/>
      <c r="AE2625" s="2"/>
      <c r="AI2625" s="2"/>
      <c r="AM2625" s="2"/>
      <c r="AQ2625" s="2"/>
    </row>
    <row r="2626" spans="7:43" x14ac:dyDescent="0.3">
      <c r="G2626" s="2"/>
      <c r="K2626" s="2"/>
      <c r="O2626" s="2"/>
      <c r="S2626" s="2"/>
      <c r="W2626" s="2"/>
      <c r="AA2626" s="2"/>
      <c r="AE2626" s="2"/>
      <c r="AI2626" s="2"/>
      <c r="AM2626" s="2"/>
      <c r="AQ2626" s="2"/>
    </row>
    <row r="2627" spans="7:43" x14ac:dyDescent="0.3">
      <c r="G2627" s="2"/>
      <c r="K2627" s="2"/>
      <c r="O2627" s="2"/>
      <c r="S2627" s="2"/>
      <c r="W2627" s="2"/>
      <c r="AA2627" s="2"/>
      <c r="AE2627" s="2"/>
      <c r="AI2627" s="2"/>
      <c r="AM2627" s="2"/>
      <c r="AQ2627" s="2"/>
    </row>
    <row r="2628" spans="7:43" x14ac:dyDescent="0.3">
      <c r="G2628" s="2"/>
      <c r="K2628" s="2"/>
      <c r="O2628" s="2"/>
      <c r="S2628" s="2"/>
      <c r="W2628" s="2"/>
      <c r="AA2628" s="2"/>
      <c r="AE2628" s="2"/>
      <c r="AI2628" s="2"/>
      <c r="AM2628" s="2"/>
      <c r="AQ2628" s="2"/>
    </row>
    <row r="2629" spans="7:43" x14ac:dyDescent="0.3">
      <c r="G2629" s="2"/>
      <c r="K2629" s="2"/>
      <c r="O2629" s="2"/>
      <c r="S2629" s="2"/>
      <c r="W2629" s="2"/>
      <c r="AA2629" s="2"/>
      <c r="AE2629" s="2"/>
      <c r="AI2629" s="2"/>
      <c r="AM2629" s="2"/>
      <c r="AQ2629" s="2"/>
    </row>
    <row r="2630" spans="7:43" x14ac:dyDescent="0.3">
      <c r="G2630" s="2"/>
      <c r="K2630" s="2"/>
      <c r="O2630" s="2"/>
      <c r="S2630" s="2"/>
      <c r="W2630" s="2"/>
      <c r="AA2630" s="2"/>
      <c r="AE2630" s="2"/>
      <c r="AI2630" s="2"/>
      <c r="AM2630" s="2"/>
      <c r="AQ2630" s="2"/>
    </row>
    <row r="2631" spans="7:43" x14ac:dyDescent="0.3">
      <c r="G2631" s="2"/>
      <c r="K2631" s="2"/>
      <c r="O2631" s="2"/>
      <c r="S2631" s="2"/>
      <c r="W2631" s="2"/>
      <c r="AA2631" s="2"/>
      <c r="AE2631" s="2"/>
      <c r="AI2631" s="2"/>
      <c r="AM2631" s="2"/>
      <c r="AQ2631" s="2"/>
    </row>
    <row r="2632" spans="7:43" x14ac:dyDescent="0.3">
      <c r="G2632" s="2"/>
      <c r="K2632" s="2"/>
      <c r="O2632" s="2"/>
      <c r="S2632" s="2"/>
      <c r="W2632" s="2"/>
      <c r="AA2632" s="2"/>
      <c r="AE2632" s="2"/>
      <c r="AI2632" s="2"/>
      <c r="AM2632" s="2"/>
      <c r="AQ2632" s="2"/>
    </row>
    <row r="2633" spans="7:43" x14ac:dyDescent="0.3">
      <c r="G2633" s="2"/>
      <c r="K2633" s="2"/>
      <c r="O2633" s="2"/>
      <c r="S2633" s="2"/>
      <c r="W2633" s="2"/>
      <c r="AA2633" s="2"/>
      <c r="AE2633" s="2"/>
      <c r="AI2633" s="2"/>
      <c r="AM2633" s="2"/>
      <c r="AQ2633" s="2"/>
    </row>
    <row r="2634" spans="7:43" x14ac:dyDescent="0.3">
      <c r="G2634" s="2"/>
      <c r="K2634" s="2"/>
      <c r="O2634" s="2"/>
      <c r="S2634" s="2"/>
      <c r="W2634" s="2"/>
      <c r="AA2634" s="2"/>
      <c r="AE2634" s="2"/>
      <c r="AI2634" s="2"/>
      <c r="AM2634" s="2"/>
      <c r="AQ2634" s="2"/>
    </row>
    <row r="2635" spans="7:43" x14ac:dyDescent="0.3">
      <c r="G2635" s="2"/>
      <c r="K2635" s="2"/>
      <c r="O2635" s="2"/>
      <c r="S2635" s="2"/>
      <c r="W2635" s="2"/>
      <c r="AA2635" s="2"/>
      <c r="AE2635" s="2"/>
      <c r="AI2635" s="2"/>
      <c r="AM2635" s="2"/>
      <c r="AQ2635" s="2"/>
    </row>
    <row r="2636" spans="7:43" x14ac:dyDescent="0.3">
      <c r="G2636" s="2"/>
      <c r="K2636" s="2"/>
      <c r="O2636" s="2"/>
      <c r="S2636" s="2"/>
      <c r="W2636" s="2"/>
      <c r="AA2636" s="2"/>
      <c r="AE2636" s="2"/>
      <c r="AI2636" s="2"/>
      <c r="AM2636" s="2"/>
      <c r="AQ2636" s="2"/>
    </row>
    <row r="2637" spans="7:43" x14ac:dyDescent="0.3">
      <c r="G2637" s="2"/>
      <c r="K2637" s="2"/>
      <c r="O2637" s="2"/>
      <c r="S2637" s="2"/>
      <c r="W2637" s="2"/>
      <c r="AA2637" s="2"/>
      <c r="AE2637" s="2"/>
      <c r="AI2637" s="2"/>
      <c r="AM2637" s="2"/>
      <c r="AQ2637" s="2"/>
    </row>
    <row r="2638" spans="7:43" x14ac:dyDescent="0.3">
      <c r="G2638" s="2"/>
      <c r="K2638" s="2"/>
      <c r="O2638" s="2"/>
      <c r="S2638" s="2"/>
      <c r="W2638" s="2"/>
      <c r="AA2638" s="2"/>
      <c r="AE2638" s="2"/>
      <c r="AI2638" s="2"/>
      <c r="AM2638" s="2"/>
      <c r="AQ2638" s="2"/>
    </row>
    <row r="2639" spans="7:43" x14ac:dyDescent="0.3">
      <c r="G2639" s="2"/>
      <c r="K2639" s="2"/>
      <c r="O2639" s="2"/>
      <c r="S2639" s="2"/>
      <c r="W2639" s="2"/>
      <c r="AA2639" s="2"/>
      <c r="AE2639" s="2"/>
      <c r="AI2639" s="2"/>
      <c r="AM2639" s="2"/>
      <c r="AQ2639" s="2"/>
    </row>
    <row r="2640" spans="7:43" x14ac:dyDescent="0.3">
      <c r="G2640" s="2"/>
      <c r="K2640" s="2"/>
      <c r="O2640" s="2"/>
      <c r="S2640" s="2"/>
      <c r="W2640" s="2"/>
      <c r="AA2640" s="2"/>
      <c r="AE2640" s="2"/>
      <c r="AI2640" s="2"/>
      <c r="AM2640" s="2"/>
      <c r="AQ2640" s="2"/>
    </row>
    <row r="2641" spans="7:43" x14ac:dyDescent="0.3">
      <c r="G2641" s="2"/>
      <c r="K2641" s="2"/>
      <c r="O2641" s="2"/>
      <c r="S2641" s="2"/>
      <c r="W2641" s="2"/>
      <c r="AA2641" s="2"/>
      <c r="AE2641" s="2"/>
      <c r="AI2641" s="2"/>
      <c r="AM2641" s="2"/>
      <c r="AQ2641" s="2"/>
    </row>
    <row r="2642" spans="7:43" x14ac:dyDescent="0.3">
      <c r="G2642" s="2"/>
      <c r="K2642" s="2"/>
      <c r="O2642" s="2"/>
      <c r="S2642" s="2"/>
      <c r="W2642" s="2"/>
      <c r="AA2642" s="2"/>
      <c r="AE2642" s="2"/>
      <c r="AI2642" s="2"/>
      <c r="AM2642" s="2"/>
      <c r="AQ2642" s="2"/>
    </row>
    <row r="2643" spans="7:43" x14ac:dyDescent="0.3">
      <c r="G2643" s="2"/>
      <c r="K2643" s="2"/>
      <c r="O2643" s="2"/>
      <c r="S2643" s="2"/>
      <c r="W2643" s="2"/>
      <c r="AA2643" s="2"/>
      <c r="AE2643" s="2"/>
      <c r="AI2643" s="2"/>
      <c r="AM2643" s="2"/>
      <c r="AQ2643" s="2"/>
    </row>
    <row r="2644" spans="7:43" x14ac:dyDescent="0.3">
      <c r="G2644" s="2"/>
      <c r="K2644" s="2"/>
      <c r="O2644" s="2"/>
      <c r="S2644" s="2"/>
      <c r="W2644" s="2"/>
      <c r="AA2644" s="2"/>
      <c r="AE2644" s="2"/>
      <c r="AI2644" s="2"/>
      <c r="AM2644" s="2"/>
      <c r="AQ2644" s="2"/>
    </row>
    <row r="2645" spans="7:43" x14ac:dyDescent="0.3">
      <c r="G2645" s="2"/>
      <c r="K2645" s="2"/>
      <c r="O2645" s="2"/>
      <c r="S2645" s="2"/>
      <c r="W2645" s="2"/>
      <c r="AA2645" s="2"/>
      <c r="AE2645" s="2"/>
      <c r="AI2645" s="2"/>
      <c r="AM2645" s="2"/>
      <c r="AQ2645" s="2"/>
    </row>
    <row r="2646" spans="7:43" x14ac:dyDescent="0.3">
      <c r="G2646" s="2"/>
      <c r="K2646" s="2"/>
      <c r="O2646" s="2"/>
      <c r="S2646" s="2"/>
      <c r="W2646" s="2"/>
      <c r="AA2646" s="2"/>
      <c r="AE2646" s="2"/>
      <c r="AI2646" s="2"/>
      <c r="AM2646" s="2"/>
      <c r="AQ2646" s="2"/>
    </row>
    <row r="2647" spans="7:43" x14ac:dyDescent="0.3">
      <c r="G2647" s="2"/>
      <c r="K2647" s="2"/>
      <c r="O2647" s="2"/>
      <c r="S2647" s="2"/>
      <c r="W2647" s="2"/>
      <c r="AA2647" s="2"/>
      <c r="AE2647" s="2"/>
      <c r="AI2647" s="2"/>
      <c r="AM2647" s="2"/>
      <c r="AQ2647" s="2"/>
    </row>
    <row r="2648" spans="7:43" x14ac:dyDescent="0.3">
      <c r="G2648" s="2"/>
      <c r="K2648" s="2"/>
      <c r="O2648" s="2"/>
      <c r="S2648" s="2"/>
      <c r="W2648" s="2"/>
      <c r="AA2648" s="2"/>
      <c r="AE2648" s="2"/>
      <c r="AI2648" s="2"/>
      <c r="AM2648" s="2"/>
      <c r="AQ2648" s="2"/>
    </row>
    <row r="2649" spans="7:43" x14ac:dyDescent="0.3">
      <c r="G2649" s="2"/>
      <c r="K2649" s="2"/>
      <c r="O2649" s="2"/>
      <c r="S2649" s="2"/>
      <c r="W2649" s="2"/>
      <c r="AA2649" s="2"/>
      <c r="AE2649" s="2"/>
      <c r="AI2649" s="2"/>
      <c r="AM2649" s="2"/>
      <c r="AQ2649" s="2"/>
    </row>
    <row r="2650" spans="7:43" x14ac:dyDescent="0.3">
      <c r="G2650" s="2"/>
      <c r="K2650" s="2"/>
      <c r="O2650" s="2"/>
      <c r="S2650" s="2"/>
      <c r="W2650" s="2"/>
      <c r="AA2650" s="2"/>
      <c r="AE2650" s="2"/>
      <c r="AI2650" s="2"/>
      <c r="AM2650" s="2"/>
      <c r="AQ2650" s="2"/>
    </row>
    <row r="2651" spans="7:43" x14ac:dyDescent="0.3">
      <c r="G2651" s="2"/>
      <c r="K2651" s="2"/>
      <c r="O2651" s="2"/>
      <c r="S2651" s="2"/>
      <c r="W2651" s="2"/>
      <c r="AA2651" s="2"/>
      <c r="AE2651" s="2"/>
      <c r="AI2651" s="2"/>
      <c r="AM2651" s="2"/>
      <c r="AQ2651" s="2"/>
    </row>
    <row r="2652" spans="7:43" x14ac:dyDescent="0.3">
      <c r="G2652" s="2"/>
      <c r="K2652" s="2"/>
      <c r="O2652" s="2"/>
      <c r="S2652" s="2"/>
      <c r="W2652" s="2"/>
      <c r="AA2652" s="2"/>
      <c r="AE2652" s="2"/>
      <c r="AI2652" s="2"/>
      <c r="AM2652" s="2"/>
      <c r="AQ2652" s="2"/>
    </row>
    <row r="2653" spans="7:43" x14ac:dyDescent="0.3">
      <c r="G2653" s="2"/>
      <c r="K2653" s="2"/>
      <c r="O2653" s="2"/>
      <c r="S2653" s="2"/>
      <c r="W2653" s="2"/>
      <c r="AA2653" s="2"/>
      <c r="AE2653" s="2"/>
      <c r="AI2653" s="2"/>
      <c r="AM2653" s="2"/>
      <c r="AQ2653" s="2"/>
    </row>
    <row r="2654" spans="7:43" x14ac:dyDescent="0.3">
      <c r="G2654" s="2"/>
      <c r="K2654" s="2"/>
      <c r="O2654" s="2"/>
      <c r="S2654" s="2"/>
      <c r="W2654" s="2"/>
      <c r="AA2654" s="2"/>
      <c r="AE2654" s="2"/>
      <c r="AI2654" s="2"/>
      <c r="AM2654" s="2"/>
      <c r="AQ2654" s="2"/>
    </row>
    <row r="2655" spans="7:43" x14ac:dyDescent="0.3">
      <c r="G2655" s="2"/>
      <c r="K2655" s="2"/>
      <c r="O2655" s="2"/>
      <c r="S2655" s="2"/>
      <c r="W2655" s="2"/>
      <c r="AA2655" s="2"/>
      <c r="AE2655" s="2"/>
      <c r="AI2655" s="2"/>
      <c r="AM2655" s="2"/>
      <c r="AQ2655" s="2"/>
    </row>
    <row r="2656" spans="7:43" x14ac:dyDescent="0.3">
      <c r="G2656" s="2"/>
      <c r="K2656" s="2"/>
      <c r="O2656" s="2"/>
      <c r="S2656" s="2"/>
      <c r="W2656" s="2"/>
      <c r="AA2656" s="2"/>
      <c r="AE2656" s="2"/>
      <c r="AI2656" s="2"/>
      <c r="AM2656" s="2"/>
      <c r="AQ2656" s="2"/>
    </row>
    <row r="2657" spans="7:43" x14ac:dyDescent="0.3">
      <c r="G2657" s="2"/>
      <c r="K2657" s="2"/>
      <c r="O2657" s="2"/>
      <c r="S2657" s="2"/>
      <c r="W2657" s="2"/>
      <c r="AA2657" s="2"/>
      <c r="AE2657" s="2"/>
      <c r="AI2657" s="2"/>
      <c r="AM2657" s="2"/>
      <c r="AQ2657" s="2"/>
    </row>
    <row r="2658" spans="7:43" x14ac:dyDescent="0.3">
      <c r="G2658" s="2"/>
      <c r="K2658" s="2"/>
      <c r="O2658" s="2"/>
      <c r="S2658" s="2"/>
      <c r="W2658" s="2"/>
      <c r="AA2658" s="2"/>
      <c r="AE2658" s="2"/>
      <c r="AI2658" s="2"/>
      <c r="AM2658" s="2"/>
      <c r="AQ2658" s="2"/>
    </row>
    <row r="2659" spans="7:43" x14ac:dyDescent="0.3">
      <c r="G2659" s="2"/>
      <c r="K2659" s="2"/>
      <c r="O2659" s="2"/>
      <c r="S2659" s="2"/>
      <c r="W2659" s="2"/>
      <c r="AA2659" s="2"/>
      <c r="AE2659" s="2"/>
      <c r="AI2659" s="2"/>
      <c r="AM2659" s="2"/>
      <c r="AQ2659" s="2"/>
    </row>
    <row r="2660" spans="7:43" x14ac:dyDescent="0.3">
      <c r="G2660" s="2"/>
      <c r="K2660" s="2"/>
      <c r="O2660" s="2"/>
      <c r="S2660" s="2"/>
      <c r="W2660" s="2"/>
      <c r="AA2660" s="2"/>
      <c r="AE2660" s="2"/>
      <c r="AI2660" s="2"/>
      <c r="AM2660" s="2"/>
      <c r="AQ2660" s="2"/>
    </row>
    <row r="2661" spans="7:43" x14ac:dyDescent="0.3">
      <c r="G2661" s="2"/>
      <c r="K2661" s="2"/>
      <c r="O2661" s="2"/>
      <c r="S2661" s="2"/>
      <c r="W2661" s="2"/>
      <c r="AA2661" s="2"/>
      <c r="AE2661" s="2"/>
      <c r="AI2661" s="2"/>
      <c r="AM2661" s="2"/>
      <c r="AQ2661" s="2"/>
    </row>
    <row r="2662" spans="7:43" x14ac:dyDescent="0.3">
      <c r="G2662" s="2"/>
      <c r="K2662" s="2"/>
      <c r="O2662" s="2"/>
      <c r="S2662" s="2"/>
      <c r="W2662" s="2"/>
      <c r="AA2662" s="2"/>
      <c r="AE2662" s="2"/>
      <c r="AI2662" s="2"/>
      <c r="AM2662" s="2"/>
      <c r="AQ2662" s="2"/>
    </row>
    <row r="2663" spans="7:43" x14ac:dyDescent="0.3">
      <c r="G2663" s="2"/>
      <c r="K2663" s="2"/>
      <c r="O2663" s="2"/>
      <c r="S2663" s="2"/>
      <c r="W2663" s="2"/>
      <c r="AA2663" s="2"/>
      <c r="AE2663" s="2"/>
      <c r="AI2663" s="2"/>
      <c r="AM2663" s="2"/>
      <c r="AQ2663" s="2"/>
    </row>
    <row r="2664" spans="7:43" x14ac:dyDescent="0.3">
      <c r="G2664" s="2"/>
      <c r="K2664" s="2"/>
      <c r="O2664" s="2"/>
      <c r="S2664" s="2"/>
      <c r="W2664" s="2"/>
      <c r="AA2664" s="2"/>
      <c r="AE2664" s="2"/>
      <c r="AI2664" s="2"/>
      <c r="AM2664" s="2"/>
      <c r="AQ2664" s="2"/>
    </row>
    <row r="2665" spans="7:43" x14ac:dyDescent="0.3">
      <c r="G2665" s="2"/>
      <c r="K2665" s="2"/>
      <c r="O2665" s="2"/>
      <c r="S2665" s="2"/>
      <c r="W2665" s="2"/>
      <c r="AA2665" s="2"/>
      <c r="AE2665" s="2"/>
      <c r="AI2665" s="2"/>
      <c r="AM2665" s="2"/>
      <c r="AQ2665" s="2"/>
    </row>
    <row r="2666" spans="7:43" x14ac:dyDescent="0.3">
      <c r="G2666" s="2"/>
      <c r="K2666" s="2"/>
      <c r="O2666" s="2"/>
      <c r="S2666" s="2"/>
      <c r="W2666" s="2"/>
      <c r="AA2666" s="2"/>
      <c r="AE2666" s="2"/>
      <c r="AI2666" s="2"/>
      <c r="AM2666" s="2"/>
      <c r="AQ2666" s="2"/>
    </row>
    <row r="2667" spans="7:43" x14ac:dyDescent="0.3">
      <c r="G2667" s="2"/>
      <c r="K2667" s="2"/>
      <c r="O2667" s="2"/>
      <c r="S2667" s="2"/>
      <c r="W2667" s="2"/>
      <c r="AA2667" s="2"/>
      <c r="AE2667" s="2"/>
      <c r="AI2667" s="2"/>
      <c r="AM2667" s="2"/>
      <c r="AQ2667" s="2"/>
    </row>
    <row r="2668" spans="7:43" x14ac:dyDescent="0.3">
      <c r="G2668" s="2"/>
      <c r="K2668" s="2"/>
      <c r="O2668" s="2"/>
      <c r="S2668" s="2"/>
      <c r="W2668" s="2"/>
      <c r="AA2668" s="2"/>
      <c r="AE2668" s="2"/>
      <c r="AI2668" s="2"/>
      <c r="AM2668" s="2"/>
      <c r="AQ2668" s="2"/>
    </row>
    <row r="2669" spans="7:43" x14ac:dyDescent="0.3">
      <c r="G2669" s="2"/>
      <c r="K2669" s="2"/>
      <c r="O2669" s="2"/>
      <c r="S2669" s="2"/>
      <c r="W2669" s="2"/>
      <c r="AA2669" s="2"/>
      <c r="AE2669" s="2"/>
      <c r="AI2669" s="2"/>
      <c r="AM2669" s="2"/>
      <c r="AQ2669" s="2"/>
    </row>
    <row r="2670" spans="7:43" x14ac:dyDescent="0.3">
      <c r="G2670" s="2"/>
      <c r="K2670" s="2"/>
      <c r="O2670" s="2"/>
      <c r="S2670" s="2"/>
      <c r="W2670" s="2"/>
      <c r="AA2670" s="2"/>
      <c r="AE2670" s="2"/>
      <c r="AI2670" s="2"/>
      <c r="AM2670" s="2"/>
      <c r="AQ2670" s="2"/>
    </row>
    <row r="2671" spans="7:43" x14ac:dyDescent="0.3">
      <c r="G2671" s="2"/>
      <c r="K2671" s="2"/>
      <c r="O2671" s="2"/>
      <c r="S2671" s="2"/>
      <c r="W2671" s="2"/>
      <c r="AA2671" s="2"/>
      <c r="AE2671" s="2"/>
      <c r="AI2671" s="2"/>
      <c r="AM2671" s="2"/>
      <c r="AQ2671" s="2"/>
    </row>
    <row r="2672" spans="7:43" x14ac:dyDescent="0.3">
      <c r="G2672" s="2"/>
      <c r="K2672" s="2"/>
      <c r="O2672" s="2"/>
      <c r="S2672" s="2"/>
      <c r="W2672" s="2"/>
      <c r="AA2672" s="2"/>
      <c r="AE2672" s="2"/>
      <c r="AI2672" s="2"/>
      <c r="AM2672" s="2"/>
      <c r="AQ2672" s="2"/>
    </row>
    <row r="2673" spans="7:43" x14ac:dyDescent="0.3">
      <c r="G2673" s="2"/>
      <c r="K2673" s="2"/>
      <c r="O2673" s="2"/>
      <c r="S2673" s="2"/>
      <c r="W2673" s="2"/>
      <c r="AA2673" s="2"/>
      <c r="AE2673" s="2"/>
      <c r="AI2673" s="2"/>
      <c r="AM2673" s="2"/>
      <c r="AQ2673" s="2"/>
    </row>
    <row r="2674" spans="7:43" x14ac:dyDescent="0.3">
      <c r="G2674" s="2"/>
      <c r="K2674" s="2"/>
      <c r="O2674" s="2"/>
      <c r="S2674" s="2"/>
      <c r="W2674" s="2"/>
      <c r="AA2674" s="2"/>
      <c r="AE2674" s="2"/>
      <c r="AI2674" s="2"/>
      <c r="AM2674" s="2"/>
      <c r="AQ2674" s="2"/>
    </row>
    <row r="2675" spans="7:43" x14ac:dyDescent="0.3">
      <c r="G2675" s="2"/>
      <c r="K2675" s="2"/>
      <c r="O2675" s="2"/>
      <c r="S2675" s="2"/>
      <c r="W2675" s="2"/>
      <c r="AA2675" s="2"/>
      <c r="AE2675" s="2"/>
      <c r="AI2675" s="2"/>
      <c r="AM2675" s="2"/>
      <c r="AQ2675" s="2"/>
    </row>
    <row r="2676" spans="7:43" x14ac:dyDescent="0.3">
      <c r="G2676" s="2"/>
      <c r="K2676" s="2"/>
      <c r="O2676" s="2"/>
      <c r="S2676" s="2"/>
      <c r="W2676" s="2"/>
      <c r="AA2676" s="2"/>
      <c r="AE2676" s="2"/>
      <c r="AI2676" s="2"/>
      <c r="AM2676" s="2"/>
      <c r="AQ2676" s="2"/>
    </row>
    <row r="2677" spans="7:43" x14ac:dyDescent="0.3">
      <c r="G2677" s="2"/>
      <c r="K2677" s="2"/>
      <c r="O2677" s="2"/>
      <c r="S2677" s="2"/>
      <c r="W2677" s="2"/>
      <c r="AA2677" s="2"/>
      <c r="AE2677" s="2"/>
      <c r="AI2677" s="2"/>
      <c r="AM2677" s="2"/>
      <c r="AQ2677" s="2"/>
    </row>
    <row r="2678" spans="7:43" x14ac:dyDescent="0.3">
      <c r="G2678" s="2"/>
      <c r="K2678" s="2"/>
      <c r="O2678" s="2"/>
      <c r="S2678" s="2"/>
      <c r="W2678" s="2"/>
      <c r="AA2678" s="2"/>
      <c r="AE2678" s="2"/>
      <c r="AI2678" s="2"/>
      <c r="AM2678" s="2"/>
      <c r="AQ2678" s="2"/>
    </row>
    <row r="2679" spans="7:43" x14ac:dyDescent="0.3">
      <c r="G2679" s="2"/>
      <c r="K2679" s="2"/>
      <c r="O2679" s="2"/>
      <c r="S2679" s="2"/>
      <c r="W2679" s="2"/>
      <c r="AA2679" s="2"/>
      <c r="AE2679" s="2"/>
      <c r="AI2679" s="2"/>
      <c r="AM2679" s="2"/>
      <c r="AQ2679" s="2"/>
    </row>
    <row r="2680" spans="7:43" x14ac:dyDescent="0.3">
      <c r="G2680" s="2"/>
      <c r="K2680" s="2"/>
      <c r="O2680" s="2"/>
      <c r="S2680" s="2"/>
      <c r="W2680" s="2"/>
      <c r="AA2680" s="2"/>
      <c r="AE2680" s="2"/>
      <c r="AI2680" s="2"/>
      <c r="AM2680" s="2"/>
      <c r="AQ2680" s="2"/>
    </row>
    <row r="2681" spans="7:43" x14ac:dyDescent="0.3">
      <c r="G2681" s="2"/>
      <c r="K2681" s="2"/>
      <c r="O2681" s="2"/>
      <c r="S2681" s="2"/>
      <c r="W2681" s="2"/>
      <c r="AA2681" s="2"/>
      <c r="AE2681" s="2"/>
      <c r="AI2681" s="2"/>
      <c r="AM2681" s="2"/>
      <c r="AQ2681" s="2"/>
    </row>
    <row r="2682" spans="7:43" x14ac:dyDescent="0.3">
      <c r="G2682" s="2"/>
      <c r="K2682" s="2"/>
      <c r="O2682" s="2"/>
      <c r="S2682" s="2"/>
      <c r="W2682" s="2"/>
      <c r="AA2682" s="2"/>
      <c r="AE2682" s="2"/>
      <c r="AI2682" s="2"/>
      <c r="AM2682" s="2"/>
      <c r="AQ2682" s="2"/>
    </row>
    <row r="2683" spans="7:43" x14ac:dyDescent="0.3">
      <c r="G2683" s="2"/>
      <c r="K2683" s="2"/>
      <c r="O2683" s="2"/>
      <c r="S2683" s="2"/>
      <c r="W2683" s="2"/>
      <c r="AA2683" s="2"/>
      <c r="AE2683" s="2"/>
      <c r="AI2683" s="2"/>
      <c r="AM2683" s="2"/>
      <c r="AQ2683" s="2"/>
    </row>
    <row r="2684" spans="7:43" x14ac:dyDescent="0.3">
      <c r="G2684" s="2"/>
      <c r="K2684" s="2"/>
      <c r="O2684" s="2"/>
      <c r="S2684" s="2"/>
      <c r="W2684" s="2"/>
      <c r="AA2684" s="2"/>
      <c r="AE2684" s="2"/>
      <c r="AI2684" s="2"/>
      <c r="AM2684" s="2"/>
      <c r="AQ2684" s="2"/>
    </row>
    <row r="2685" spans="7:43" x14ac:dyDescent="0.3">
      <c r="G2685" s="2"/>
      <c r="K2685" s="2"/>
      <c r="O2685" s="2"/>
      <c r="S2685" s="2"/>
      <c r="W2685" s="2"/>
      <c r="AA2685" s="2"/>
      <c r="AE2685" s="2"/>
      <c r="AI2685" s="2"/>
      <c r="AM2685" s="2"/>
      <c r="AQ2685" s="2"/>
    </row>
    <row r="2686" spans="7:43" x14ac:dyDescent="0.3">
      <c r="G2686" s="2"/>
      <c r="K2686" s="2"/>
      <c r="O2686" s="2"/>
      <c r="S2686" s="2"/>
      <c r="W2686" s="2"/>
      <c r="AA2686" s="2"/>
      <c r="AE2686" s="2"/>
      <c r="AI2686" s="2"/>
      <c r="AM2686" s="2"/>
      <c r="AQ2686" s="2"/>
    </row>
    <row r="2687" spans="7:43" x14ac:dyDescent="0.3">
      <c r="G2687" s="2"/>
      <c r="K2687" s="2"/>
      <c r="O2687" s="2"/>
      <c r="S2687" s="2"/>
      <c r="W2687" s="2"/>
      <c r="AA2687" s="2"/>
      <c r="AE2687" s="2"/>
      <c r="AI2687" s="2"/>
      <c r="AM2687" s="2"/>
      <c r="AQ2687" s="2"/>
    </row>
    <row r="2688" spans="7:43" x14ac:dyDescent="0.3">
      <c r="G2688" s="2"/>
      <c r="K2688" s="2"/>
      <c r="O2688" s="2"/>
      <c r="S2688" s="2"/>
      <c r="W2688" s="2"/>
      <c r="AA2688" s="2"/>
      <c r="AE2688" s="2"/>
      <c r="AI2688" s="2"/>
      <c r="AM2688" s="2"/>
      <c r="AQ2688" s="2"/>
    </row>
    <row r="2689" spans="7:43" x14ac:dyDescent="0.3">
      <c r="G2689" s="2"/>
      <c r="K2689" s="2"/>
      <c r="O2689" s="2"/>
      <c r="S2689" s="2"/>
      <c r="W2689" s="2"/>
      <c r="AA2689" s="2"/>
      <c r="AE2689" s="2"/>
      <c r="AI2689" s="2"/>
      <c r="AM2689" s="2"/>
      <c r="AQ2689" s="2"/>
    </row>
    <row r="2690" spans="7:43" x14ac:dyDescent="0.3">
      <c r="G2690" s="2"/>
      <c r="K2690" s="2"/>
      <c r="O2690" s="2"/>
      <c r="S2690" s="2"/>
      <c r="W2690" s="2"/>
      <c r="AA2690" s="2"/>
      <c r="AE2690" s="2"/>
      <c r="AI2690" s="2"/>
      <c r="AM2690" s="2"/>
      <c r="AQ2690" s="2"/>
    </row>
    <row r="2691" spans="7:43" x14ac:dyDescent="0.3">
      <c r="G2691" s="2"/>
      <c r="K2691" s="2"/>
      <c r="O2691" s="2"/>
      <c r="S2691" s="2"/>
      <c r="W2691" s="2"/>
      <c r="AA2691" s="2"/>
      <c r="AE2691" s="2"/>
      <c r="AI2691" s="2"/>
      <c r="AM2691" s="2"/>
      <c r="AQ2691" s="2"/>
    </row>
    <row r="2692" spans="7:43" x14ac:dyDescent="0.3">
      <c r="G2692" s="2"/>
      <c r="K2692" s="2"/>
      <c r="O2692" s="2"/>
      <c r="S2692" s="2"/>
      <c r="W2692" s="2"/>
      <c r="AA2692" s="2"/>
      <c r="AE2692" s="2"/>
      <c r="AI2692" s="2"/>
      <c r="AM2692" s="2"/>
      <c r="AQ2692" s="2"/>
    </row>
    <row r="2693" spans="7:43" x14ac:dyDescent="0.3">
      <c r="G2693" s="2"/>
      <c r="K2693" s="2"/>
      <c r="O2693" s="2"/>
      <c r="S2693" s="2"/>
      <c r="W2693" s="2"/>
      <c r="AA2693" s="2"/>
      <c r="AE2693" s="2"/>
      <c r="AI2693" s="2"/>
      <c r="AM2693" s="2"/>
      <c r="AQ2693" s="2"/>
    </row>
    <row r="2694" spans="7:43" x14ac:dyDescent="0.3">
      <c r="G2694" s="2"/>
      <c r="K2694" s="2"/>
      <c r="O2694" s="2"/>
      <c r="S2694" s="2"/>
      <c r="W2694" s="2"/>
      <c r="AA2694" s="2"/>
      <c r="AE2694" s="2"/>
      <c r="AI2694" s="2"/>
      <c r="AM2694" s="2"/>
      <c r="AQ2694" s="2"/>
    </row>
    <row r="2695" spans="7:43" x14ac:dyDescent="0.3">
      <c r="G2695" s="2"/>
      <c r="K2695" s="2"/>
      <c r="O2695" s="2"/>
      <c r="S2695" s="2"/>
      <c r="W2695" s="2"/>
      <c r="AA2695" s="2"/>
      <c r="AE2695" s="2"/>
      <c r="AI2695" s="2"/>
      <c r="AM2695" s="2"/>
      <c r="AQ2695" s="2"/>
    </row>
    <row r="2696" spans="7:43" x14ac:dyDescent="0.3">
      <c r="G2696" s="2"/>
      <c r="K2696" s="2"/>
      <c r="O2696" s="2"/>
      <c r="S2696" s="2"/>
      <c r="W2696" s="2"/>
      <c r="AA2696" s="2"/>
      <c r="AE2696" s="2"/>
      <c r="AI2696" s="2"/>
      <c r="AM2696" s="2"/>
      <c r="AQ2696" s="2"/>
    </row>
    <row r="2697" spans="7:43" x14ac:dyDescent="0.3">
      <c r="G2697" s="2"/>
      <c r="K2697" s="2"/>
      <c r="O2697" s="2"/>
      <c r="S2697" s="2"/>
      <c r="W2697" s="2"/>
      <c r="AA2697" s="2"/>
      <c r="AE2697" s="2"/>
      <c r="AI2697" s="2"/>
      <c r="AM2697" s="2"/>
      <c r="AQ2697" s="2"/>
    </row>
    <row r="2698" spans="7:43" x14ac:dyDescent="0.3">
      <c r="G2698" s="2"/>
      <c r="K2698" s="2"/>
      <c r="O2698" s="2"/>
      <c r="S2698" s="2"/>
      <c r="W2698" s="2"/>
      <c r="AA2698" s="2"/>
      <c r="AE2698" s="2"/>
      <c r="AI2698" s="2"/>
      <c r="AM2698" s="2"/>
      <c r="AQ2698" s="2"/>
    </row>
    <row r="2699" spans="7:43" x14ac:dyDescent="0.3">
      <c r="G2699" s="2"/>
      <c r="K2699" s="2"/>
      <c r="O2699" s="2"/>
      <c r="S2699" s="2"/>
      <c r="W2699" s="2"/>
      <c r="AA2699" s="2"/>
      <c r="AE2699" s="2"/>
      <c r="AI2699" s="2"/>
      <c r="AM2699" s="2"/>
      <c r="AQ2699" s="2"/>
    </row>
    <row r="2700" spans="7:43" x14ac:dyDescent="0.3">
      <c r="G2700" s="2"/>
      <c r="K2700" s="2"/>
      <c r="O2700" s="2"/>
      <c r="S2700" s="2"/>
      <c r="W2700" s="2"/>
      <c r="AA2700" s="2"/>
      <c r="AE2700" s="2"/>
      <c r="AI2700" s="2"/>
      <c r="AM2700" s="2"/>
      <c r="AQ2700" s="2"/>
    </row>
    <row r="2701" spans="7:43" x14ac:dyDescent="0.3">
      <c r="G2701" s="2"/>
      <c r="K2701" s="2"/>
      <c r="O2701" s="2"/>
      <c r="S2701" s="2"/>
      <c r="W2701" s="2"/>
      <c r="AA2701" s="2"/>
      <c r="AE2701" s="2"/>
      <c r="AI2701" s="2"/>
      <c r="AM2701" s="2"/>
      <c r="AQ2701" s="2"/>
    </row>
    <row r="2702" spans="7:43" x14ac:dyDescent="0.3">
      <c r="G2702" s="2"/>
      <c r="K2702" s="2"/>
      <c r="O2702" s="2"/>
      <c r="S2702" s="2"/>
      <c r="W2702" s="2"/>
      <c r="AA2702" s="2"/>
      <c r="AE2702" s="2"/>
      <c r="AI2702" s="2"/>
      <c r="AM2702" s="2"/>
      <c r="AQ2702" s="2"/>
    </row>
    <row r="2703" spans="7:43" x14ac:dyDescent="0.3">
      <c r="G2703" s="2"/>
      <c r="K2703" s="2"/>
      <c r="O2703" s="2"/>
      <c r="S2703" s="2"/>
      <c r="W2703" s="2"/>
      <c r="AA2703" s="2"/>
      <c r="AE2703" s="2"/>
      <c r="AI2703" s="2"/>
      <c r="AM2703" s="2"/>
      <c r="AQ2703" s="2"/>
    </row>
    <row r="2704" spans="7:43" x14ac:dyDescent="0.3">
      <c r="G2704" s="2"/>
      <c r="K2704" s="2"/>
      <c r="O2704" s="2"/>
      <c r="S2704" s="2"/>
      <c r="W2704" s="2"/>
      <c r="AA2704" s="2"/>
      <c r="AE2704" s="2"/>
      <c r="AI2704" s="2"/>
      <c r="AM2704" s="2"/>
      <c r="AQ2704" s="2"/>
    </row>
    <row r="2705" spans="7:43" x14ac:dyDescent="0.3">
      <c r="G2705" s="2"/>
      <c r="K2705" s="2"/>
      <c r="O2705" s="2"/>
      <c r="S2705" s="2"/>
      <c r="W2705" s="2"/>
      <c r="AA2705" s="2"/>
      <c r="AE2705" s="2"/>
      <c r="AI2705" s="2"/>
      <c r="AM2705" s="2"/>
      <c r="AQ2705" s="2"/>
    </row>
    <row r="2706" spans="7:43" x14ac:dyDescent="0.3">
      <c r="G2706" s="2"/>
      <c r="K2706" s="2"/>
      <c r="O2706" s="2"/>
      <c r="S2706" s="2"/>
      <c r="W2706" s="2"/>
      <c r="AA2706" s="2"/>
      <c r="AE2706" s="2"/>
      <c r="AI2706" s="2"/>
      <c r="AM2706" s="2"/>
      <c r="AQ2706" s="2"/>
    </row>
    <row r="2707" spans="7:43" x14ac:dyDescent="0.3">
      <c r="G2707" s="2"/>
      <c r="K2707" s="2"/>
      <c r="O2707" s="2"/>
      <c r="S2707" s="2"/>
      <c r="W2707" s="2"/>
      <c r="AA2707" s="2"/>
      <c r="AE2707" s="2"/>
      <c r="AI2707" s="2"/>
      <c r="AM2707" s="2"/>
      <c r="AQ2707" s="2"/>
    </row>
    <row r="2708" spans="7:43" x14ac:dyDescent="0.3">
      <c r="G2708" s="2"/>
      <c r="K2708" s="2"/>
      <c r="O2708" s="2"/>
      <c r="S2708" s="2"/>
      <c r="W2708" s="2"/>
      <c r="AA2708" s="2"/>
      <c r="AE2708" s="2"/>
      <c r="AI2708" s="2"/>
      <c r="AM2708" s="2"/>
      <c r="AQ2708" s="2"/>
    </row>
    <row r="2709" spans="7:43" x14ac:dyDescent="0.3">
      <c r="G2709" s="2"/>
      <c r="K2709" s="2"/>
      <c r="O2709" s="2"/>
      <c r="S2709" s="2"/>
      <c r="W2709" s="2"/>
      <c r="AA2709" s="2"/>
      <c r="AE2709" s="2"/>
      <c r="AI2709" s="2"/>
      <c r="AM2709" s="2"/>
      <c r="AQ2709" s="2"/>
    </row>
    <row r="2710" spans="7:43" x14ac:dyDescent="0.3">
      <c r="G2710" s="2"/>
      <c r="K2710" s="2"/>
      <c r="O2710" s="2"/>
      <c r="S2710" s="2"/>
      <c r="W2710" s="2"/>
      <c r="AA2710" s="2"/>
      <c r="AE2710" s="2"/>
      <c r="AI2710" s="2"/>
      <c r="AM2710" s="2"/>
      <c r="AQ2710" s="2"/>
    </row>
    <row r="2711" spans="7:43" x14ac:dyDescent="0.3">
      <c r="G2711" s="2"/>
      <c r="K2711" s="2"/>
      <c r="O2711" s="2"/>
      <c r="S2711" s="2"/>
      <c r="W2711" s="2"/>
      <c r="AA2711" s="2"/>
      <c r="AE2711" s="2"/>
      <c r="AI2711" s="2"/>
      <c r="AM2711" s="2"/>
      <c r="AQ2711" s="2"/>
    </row>
    <row r="2712" spans="7:43" x14ac:dyDescent="0.3">
      <c r="G2712" s="2"/>
      <c r="K2712" s="2"/>
      <c r="O2712" s="2"/>
      <c r="S2712" s="2"/>
      <c r="W2712" s="2"/>
      <c r="AA2712" s="2"/>
      <c r="AE2712" s="2"/>
      <c r="AI2712" s="2"/>
      <c r="AM2712" s="2"/>
      <c r="AQ2712" s="2"/>
    </row>
    <row r="2713" spans="7:43" x14ac:dyDescent="0.3">
      <c r="G2713" s="2"/>
      <c r="K2713" s="2"/>
      <c r="O2713" s="2"/>
      <c r="S2713" s="2"/>
      <c r="W2713" s="2"/>
      <c r="AA2713" s="2"/>
      <c r="AE2713" s="2"/>
      <c r="AI2713" s="2"/>
      <c r="AM2713" s="2"/>
      <c r="AQ2713" s="2"/>
    </row>
    <row r="2714" spans="7:43" x14ac:dyDescent="0.3">
      <c r="G2714" s="2"/>
      <c r="K2714" s="2"/>
      <c r="O2714" s="2"/>
      <c r="S2714" s="2"/>
      <c r="W2714" s="2"/>
      <c r="AA2714" s="2"/>
      <c r="AE2714" s="2"/>
      <c r="AI2714" s="2"/>
      <c r="AM2714" s="2"/>
      <c r="AQ2714" s="2"/>
    </row>
    <row r="2715" spans="7:43" x14ac:dyDescent="0.3">
      <c r="G2715" s="2"/>
      <c r="K2715" s="2"/>
      <c r="O2715" s="2"/>
      <c r="S2715" s="2"/>
      <c r="W2715" s="2"/>
      <c r="AA2715" s="2"/>
      <c r="AE2715" s="2"/>
      <c r="AI2715" s="2"/>
      <c r="AM2715" s="2"/>
      <c r="AQ2715" s="2"/>
    </row>
    <row r="2716" spans="7:43" x14ac:dyDescent="0.3">
      <c r="G2716" s="2"/>
      <c r="K2716" s="2"/>
      <c r="O2716" s="2"/>
      <c r="S2716" s="2"/>
      <c r="W2716" s="2"/>
      <c r="AA2716" s="2"/>
      <c r="AE2716" s="2"/>
      <c r="AI2716" s="2"/>
      <c r="AM2716" s="2"/>
      <c r="AQ2716" s="2"/>
    </row>
    <row r="2717" spans="7:43" x14ac:dyDescent="0.3">
      <c r="G2717" s="2"/>
      <c r="K2717" s="2"/>
      <c r="O2717" s="2"/>
      <c r="S2717" s="2"/>
      <c r="W2717" s="2"/>
      <c r="AA2717" s="2"/>
      <c r="AE2717" s="2"/>
      <c r="AI2717" s="2"/>
      <c r="AM2717" s="2"/>
      <c r="AQ2717" s="2"/>
    </row>
    <row r="2718" spans="7:43" x14ac:dyDescent="0.3">
      <c r="G2718" s="2"/>
      <c r="K2718" s="2"/>
      <c r="O2718" s="2"/>
      <c r="S2718" s="2"/>
      <c r="W2718" s="2"/>
      <c r="AA2718" s="2"/>
      <c r="AE2718" s="2"/>
      <c r="AI2718" s="2"/>
      <c r="AM2718" s="2"/>
      <c r="AQ2718" s="2"/>
    </row>
    <row r="2719" spans="7:43" x14ac:dyDescent="0.3">
      <c r="G2719" s="2"/>
      <c r="K2719" s="2"/>
      <c r="O2719" s="2"/>
      <c r="S2719" s="2"/>
      <c r="W2719" s="2"/>
      <c r="AA2719" s="2"/>
      <c r="AE2719" s="2"/>
      <c r="AI2719" s="2"/>
      <c r="AM2719" s="2"/>
      <c r="AQ2719" s="2"/>
    </row>
    <row r="2720" spans="7:43" x14ac:dyDescent="0.3">
      <c r="G2720" s="2"/>
      <c r="K2720" s="2"/>
      <c r="O2720" s="2"/>
      <c r="S2720" s="2"/>
      <c r="W2720" s="2"/>
      <c r="AA2720" s="2"/>
      <c r="AE2720" s="2"/>
      <c r="AI2720" s="2"/>
      <c r="AM2720" s="2"/>
      <c r="AQ2720" s="2"/>
    </row>
    <row r="2721" spans="7:43" x14ac:dyDescent="0.3">
      <c r="G2721" s="2"/>
      <c r="K2721" s="2"/>
      <c r="O2721" s="2"/>
      <c r="S2721" s="2"/>
      <c r="W2721" s="2"/>
      <c r="AA2721" s="2"/>
      <c r="AE2721" s="2"/>
      <c r="AI2721" s="2"/>
      <c r="AM2721" s="2"/>
      <c r="AQ2721" s="2"/>
    </row>
    <row r="2722" spans="7:43" x14ac:dyDescent="0.3">
      <c r="G2722" s="2"/>
      <c r="K2722" s="2"/>
      <c r="O2722" s="2"/>
      <c r="S2722" s="2"/>
      <c r="W2722" s="2"/>
      <c r="AA2722" s="2"/>
      <c r="AE2722" s="2"/>
      <c r="AI2722" s="2"/>
      <c r="AM2722" s="2"/>
      <c r="AQ2722" s="2"/>
    </row>
    <row r="2723" spans="7:43" x14ac:dyDescent="0.3">
      <c r="G2723" s="2"/>
      <c r="K2723" s="2"/>
      <c r="O2723" s="2"/>
      <c r="S2723" s="2"/>
      <c r="W2723" s="2"/>
      <c r="AA2723" s="2"/>
      <c r="AE2723" s="2"/>
      <c r="AI2723" s="2"/>
      <c r="AM2723" s="2"/>
      <c r="AQ2723" s="2"/>
    </row>
    <row r="2724" spans="7:43" x14ac:dyDescent="0.3">
      <c r="G2724" s="2"/>
      <c r="K2724" s="2"/>
      <c r="O2724" s="2"/>
      <c r="S2724" s="2"/>
      <c r="W2724" s="2"/>
      <c r="AA2724" s="2"/>
      <c r="AE2724" s="2"/>
      <c r="AI2724" s="2"/>
      <c r="AM2724" s="2"/>
      <c r="AQ2724" s="2"/>
    </row>
    <row r="2725" spans="7:43" x14ac:dyDescent="0.3">
      <c r="G2725" s="2"/>
      <c r="K2725" s="2"/>
      <c r="O2725" s="2"/>
      <c r="S2725" s="2"/>
      <c r="W2725" s="2"/>
      <c r="AA2725" s="2"/>
      <c r="AE2725" s="2"/>
      <c r="AI2725" s="2"/>
      <c r="AM2725" s="2"/>
      <c r="AQ2725" s="2"/>
    </row>
    <row r="2726" spans="7:43" x14ac:dyDescent="0.3">
      <c r="G2726" s="2"/>
      <c r="K2726" s="2"/>
      <c r="O2726" s="2"/>
      <c r="S2726" s="2"/>
      <c r="W2726" s="2"/>
      <c r="AA2726" s="2"/>
      <c r="AE2726" s="2"/>
      <c r="AI2726" s="2"/>
      <c r="AM2726" s="2"/>
      <c r="AQ2726" s="2"/>
    </row>
    <row r="2727" spans="7:43" x14ac:dyDescent="0.3">
      <c r="G2727" s="2"/>
      <c r="K2727" s="2"/>
      <c r="O2727" s="2"/>
      <c r="S2727" s="2"/>
      <c r="W2727" s="2"/>
      <c r="AA2727" s="2"/>
      <c r="AE2727" s="2"/>
      <c r="AI2727" s="2"/>
      <c r="AM2727" s="2"/>
      <c r="AQ2727" s="2"/>
    </row>
    <row r="2728" spans="7:43" x14ac:dyDescent="0.3">
      <c r="G2728" s="2"/>
      <c r="K2728" s="2"/>
      <c r="O2728" s="2"/>
      <c r="S2728" s="2"/>
      <c r="W2728" s="2"/>
      <c r="AA2728" s="2"/>
      <c r="AE2728" s="2"/>
      <c r="AI2728" s="2"/>
      <c r="AM2728" s="2"/>
      <c r="AQ2728" s="2"/>
    </row>
    <row r="2729" spans="7:43" x14ac:dyDescent="0.3">
      <c r="G2729" s="2"/>
      <c r="K2729" s="2"/>
      <c r="O2729" s="2"/>
      <c r="S2729" s="2"/>
      <c r="W2729" s="2"/>
      <c r="AA2729" s="2"/>
      <c r="AE2729" s="2"/>
      <c r="AI2729" s="2"/>
      <c r="AM2729" s="2"/>
      <c r="AQ2729" s="2"/>
    </row>
    <row r="2730" spans="7:43" x14ac:dyDescent="0.3">
      <c r="G2730" s="2"/>
      <c r="K2730" s="2"/>
      <c r="O2730" s="2"/>
      <c r="S2730" s="2"/>
      <c r="W2730" s="2"/>
      <c r="AA2730" s="2"/>
      <c r="AE2730" s="2"/>
      <c r="AI2730" s="2"/>
      <c r="AM2730" s="2"/>
      <c r="AQ2730" s="2"/>
    </row>
    <row r="2731" spans="7:43" x14ac:dyDescent="0.3">
      <c r="G2731" s="2"/>
      <c r="K2731" s="2"/>
      <c r="O2731" s="2"/>
      <c r="S2731" s="2"/>
      <c r="W2731" s="2"/>
      <c r="AA2731" s="2"/>
      <c r="AE2731" s="2"/>
      <c r="AI2731" s="2"/>
      <c r="AM2731" s="2"/>
      <c r="AQ2731" s="2"/>
    </row>
    <row r="2732" spans="7:43" x14ac:dyDescent="0.3">
      <c r="G2732" s="2"/>
      <c r="K2732" s="2"/>
      <c r="O2732" s="2"/>
      <c r="S2732" s="2"/>
      <c r="W2732" s="2"/>
      <c r="AA2732" s="2"/>
      <c r="AE2732" s="2"/>
      <c r="AI2732" s="2"/>
      <c r="AM2732" s="2"/>
      <c r="AQ2732" s="2"/>
    </row>
    <row r="2733" spans="7:43" x14ac:dyDescent="0.3">
      <c r="G2733" s="2"/>
      <c r="K2733" s="2"/>
      <c r="O2733" s="2"/>
      <c r="S2733" s="2"/>
      <c r="W2733" s="2"/>
      <c r="AA2733" s="2"/>
      <c r="AE2733" s="2"/>
      <c r="AI2733" s="2"/>
      <c r="AM2733" s="2"/>
      <c r="AQ2733" s="2"/>
    </row>
    <row r="2734" spans="7:43" x14ac:dyDescent="0.3">
      <c r="G2734" s="2"/>
      <c r="K2734" s="2"/>
      <c r="O2734" s="2"/>
      <c r="S2734" s="2"/>
      <c r="W2734" s="2"/>
      <c r="AA2734" s="2"/>
      <c r="AE2734" s="2"/>
      <c r="AI2734" s="2"/>
      <c r="AM2734" s="2"/>
      <c r="AQ2734" s="2"/>
    </row>
    <row r="2735" spans="7:43" x14ac:dyDescent="0.3">
      <c r="G2735" s="2"/>
      <c r="K2735" s="2"/>
      <c r="O2735" s="2"/>
      <c r="S2735" s="2"/>
      <c r="W2735" s="2"/>
      <c r="AA2735" s="2"/>
      <c r="AE2735" s="2"/>
      <c r="AI2735" s="2"/>
      <c r="AM2735" s="2"/>
      <c r="AQ2735" s="2"/>
    </row>
    <row r="2736" spans="7:43" x14ac:dyDescent="0.3">
      <c r="G2736" s="2"/>
      <c r="K2736" s="2"/>
      <c r="O2736" s="2"/>
      <c r="S2736" s="2"/>
      <c r="W2736" s="2"/>
      <c r="AA2736" s="2"/>
      <c r="AE2736" s="2"/>
      <c r="AI2736" s="2"/>
      <c r="AM2736" s="2"/>
      <c r="AQ2736" s="2"/>
    </row>
    <row r="2737" spans="7:43" x14ac:dyDescent="0.3">
      <c r="G2737" s="2"/>
      <c r="K2737" s="2"/>
      <c r="O2737" s="2"/>
      <c r="S2737" s="2"/>
      <c r="W2737" s="2"/>
      <c r="AA2737" s="2"/>
      <c r="AE2737" s="2"/>
      <c r="AI2737" s="2"/>
      <c r="AM2737" s="2"/>
      <c r="AQ2737" s="2"/>
    </row>
    <row r="2738" spans="7:43" x14ac:dyDescent="0.3">
      <c r="G2738" s="2"/>
      <c r="K2738" s="2"/>
      <c r="O2738" s="2"/>
      <c r="S2738" s="2"/>
      <c r="W2738" s="2"/>
      <c r="AA2738" s="2"/>
      <c r="AE2738" s="2"/>
      <c r="AI2738" s="2"/>
      <c r="AM2738" s="2"/>
      <c r="AQ2738" s="2"/>
    </row>
    <row r="2739" spans="7:43" x14ac:dyDescent="0.3">
      <c r="G2739" s="2"/>
      <c r="K2739" s="2"/>
      <c r="O2739" s="2"/>
      <c r="S2739" s="2"/>
      <c r="W2739" s="2"/>
      <c r="AA2739" s="2"/>
      <c r="AE2739" s="2"/>
      <c r="AI2739" s="2"/>
      <c r="AM2739" s="2"/>
      <c r="AQ2739" s="2"/>
    </row>
    <row r="2740" spans="7:43" x14ac:dyDescent="0.3">
      <c r="G2740" s="2"/>
      <c r="K2740" s="2"/>
      <c r="O2740" s="2"/>
      <c r="S2740" s="2"/>
      <c r="W2740" s="2"/>
      <c r="AA2740" s="2"/>
      <c r="AE2740" s="2"/>
      <c r="AI2740" s="2"/>
      <c r="AM2740" s="2"/>
      <c r="AQ2740" s="2"/>
    </row>
    <row r="2741" spans="7:43" x14ac:dyDescent="0.3">
      <c r="G2741" s="2"/>
      <c r="K2741" s="2"/>
      <c r="O2741" s="2"/>
      <c r="S2741" s="2"/>
      <c r="W2741" s="2"/>
      <c r="AA2741" s="2"/>
      <c r="AE2741" s="2"/>
      <c r="AI2741" s="2"/>
      <c r="AM2741" s="2"/>
      <c r="AQ2741" s="2"/>
    </row>
    <row r="2742" spans="7:43" x14ac:dyDescent="0.3">
      <c r="G2742" s="2"/>
      <c r="K2742" s="2"/>
      <c r="O2742" s="2"/>
      <c r="S2742" s="2"/>
      <c r="W2742" s="2"/>
      <c r="AA2742" s="2"/>
      <c r="AE2742" s="2"/>
      <c r="AI2742" s="2"/>
      <c r="AM2742" s="2"/>
      <c r="AQ2742" s="2"/>
    </row>
    <row r="2743" spans="7:43" x14ac:dyDescent="0.3">
      <c r="G2743" s="2"/>
      <c r="K2743" s="2"/>
      <c r="O2743" s="2"/>
      <c r="S2743" s="2"/>
      <c r="W2743" s="2"/>
      <c r="AA2743" s="2"/>
      <c r="AE2743" s="2"/>
      <c r="AI2743" s="2"/>
      <c r="AM2743" s="2"/>
      <c r="AQ2743" s="2"/>
    </row>
    <row r="2744" spans="7:43" x14ac:dyDescent="0.3">
      <c r="G2744" s="2"/>
      <c r="K2744" s="2"/>
      <c r="O2744" s="2"/>
      <c r="S2744" s="2"/>
      <c r="W2744" s="2"/>
      <c r="AA2744" s="2"/>
      <c r="AE2744" s="2"/>
      <c r="AI2744" s="2"/>
      <c r="AM2744" s="2"/>
      <c r="AQ2744" s="2"/>
    </row>
    <row r="2745" spans="7:43" x14ac:dyDescent="0.3">
      <c r="G2745" s="2"/>
      <c r="K2745" s="2"/>
      <c r="O2745" s="2"/>
      <c r="S2745" s="2"/>
      <c r="W2745" s="2"/>
      <c r="AA2745" s="2"/>
      <c r="AE2745" s="2"/>
      <c r="AI2745" s="2"/>
      <c r="AM2745" s="2"/>
      <c r="AQ2745" s="2"/>
    </row>
    <row r="2746" spans="7:43" x14ac:dyDescent="0.3">
      <c r="G2746" s="2"/>
      <c r="K2746" s="2"/>
      <c r="O2746" s="2"/>
      <c r="S2746" s="2"/>
      <c r="W2746" s="2"/>
      <c r="AA2746" s="2"/>
      <c r="AE2746" s="2"/>
      <c r="AI2746" s="2"/>
      <c r="AM2746" s="2"/>
      <c r="AQ2746" s="2"/>
    </row>
    <row r="2747" spans="7:43" x14ac:dyDescent="0.3">
      <c r="G2747" s="2"/>
      <c r="K2747" s="2"/>
      <c r="O2747" s="2"/>
      <c r="S2747" s="2"/>
      <c r="W2747" s="2"/>
      <c r="AA2747" s="2"/>
      <c r="AE2747" s="2"/>
      <c r="AI2747" s="2"/>
      <c r="AM2747" s="2"/>
      <c r="AQ2747" s="2"/>
    </row>
    <row r="2748" spans="7:43" x14ac:dyDescent="0.3">
      <c r="G2748" s="2"/>
      <c r="K2748" s="2"/>
      <c r="O2748" s="2"/>
      <c r="S2748" s="2"/>
      <c r="W2748" s="2"/>
      <c r="AA2748" s="2"/>
      <c r="AE2748" s="2"/>
      <c r="AI2748" s="2"/>
      <c r="AM2748" s="2"/>
      <c r="AQ2748" s="2"/>
    </row>
    <row r="2749" spans="7:43" x14ac:dyDescent="0.3">
      <c r="G2749" s="2"/>
      <c r="K2749" s="2"/>
      <c r="O2749" s="2"/>
      <c r="S2749" s="2"/>
      <c r="W2749" s="2"/>
      <c r="AA2749" s="2"/>
      <c r="AE2749" s="2"/>
      <c r="AI2749" s="2"/>
      <c r="AM2749" s="2"/>
      <c r="AQ2749" s="2"/>
    </row>
    <row r="2750" spans="7:43" x14ac:dyDescent="0.3">
      <c r="G2750" s="2"/>
      <c r="K2750" s="2"/>
      <c r="O2750" s="2"/>
      <c r="S2750" s="2"/>
      <c r="W2750" s="2"/>
      <c r="AA2750" s="2"/>
      <c r="AE2750" s="2"/>
      <c r="AI2750" s="2"/>
      <c r="AM2750" s="2"/>
      <c r="AQ2750" s="2"/>
    </row>
    <row r="2751" spans="7:43" x14ac:dyDescent="0.3">
      <c r="G2751" s="2"/>
      <c r="K2751" s="2"/>
      <c r="O2751" s="2"/>
      <c r="S2751" s="2"/>
      <c r="W2751" s="2"/>
      <c r="AA2751" s="2"/>
      <c r="AE2751" s="2"/>
      <c r="AI2751" s="2"/>
      <c r="AM2751" s="2"/>
      <c r="AQ2751" s="2"/>
    </row>
    <row r="2752" spans="7:43" x14ac:dyDescent="0.3">
      <c r="G2752" s="2"/>
      <c r="K2752" s="2"/>
      <c r="O2752" s="2"/>
      <c r="S2752" s="2"/>
      <c r="W2752" s="2"/>
      <c r="AA2752" s="2"/>
      <c r="AE2752" s="2"/>
      <c r="AI2752" s="2"/>
      <c r="AM2752" s="2"/>
      <c r="AQ2752" s="2"/>
    </row>
    <row r="2753" spans="7:43" x14ac:dyDescent="0.3">
      <c r="G2753" s="2"/>
      <c r="K2753" s="2"/>
      <c r="O2753" s="2"/>
      <c r="S2753" s="2"/>
      <c r="W2753" s="2"/>
      <c r="AA2753" s="2"/>
      <c r="AE2753" s="2"/>
      <c r="AI2753" s="2"/>
      <c r="AM2753" s="2"/>
      <c r="AQ2753" s="2"/>
    </row>
    <row r="2754" spans="7:43" x14ac:dyDescent="0.3">
      <c r="G2754" s="2"/>
      <c r="K2754" s="2"/>
      <c r="O2754" s="2"/>
      <c r="S2754" s="2"/>
      <c r="W2754" s="2"/>
      <c r="AA2754" s="2"/>
      <c r="AE2754" s="2"/>
      <c r="AI2754" s="2"/>
      <c r="AM2754" s="2"/>
      <c r="AQ2754" s="2"/>
    </row>
    <row r="2755" spans="7:43" x14ac:dyDescent="0.3">
      <c r="G2755" s="2"/>
      <c r="K2755" s="2"/>
      <c r="O2755" s="2"/>
      <c r="S2755" s="2"/>
      <c r="W2755" s="2"/>
      <c r="AA2755" s="2"/>
      <c r="AE2755" s="2"/>
      <c r="AI2755" s="2"/>
      <c r="AM2755" s="2"/>
      <c r="AQ2755" s="2"/>
    </row>
    <row r="2756" spans="7:43" x14ac:dyDescent="0.3">
      <c r="G2756" s="2"/>
      <c r="K2756" s="2"/>
      <c r="O2756" s="2"/>
      <c r="S2756" s="2"/>
      <c r="W2756" s="2"/>
      <c r="AA2756" s="2"/>
      <c r="AE2756" s="2"/>
      <c r="AI2756" s="2"/>
      <c r="AM2756" s="2"/>
      <c r="AQ2756" s="2"/>
    </row>
    <row r="2757" spans="7:43" x14ac:dyDescent="0.3">
      <c r="G2757" s="2"/>
      <c r="K2757" s="2"/>
      <c r="O2757" s="2"/>
      <c r="S2757" s="2"/>
      <c r="W2757" s="2"/>
      <c r="AA2757" s="2"/>
      <c r="AE2757" s="2"/>
      <c r="AI2757" s="2"/>
      <c r="AM2757" s="2"/>
      <c r="AQ2757" s="2"/>
    </row>
    <row r="2758" spans="7:43" x14ac:dyDescent="0.3">
      <c r="G2758" s="2"/>
      <c r="K2758" s="2"/>
      <c r="O2758" s="2"/>
      <c r="S2758" s="2"/>
      <c r="W2758" s="2"/>
      <c r="AA2758" s="2"/>
      <c r="AE2758" s="2"/>
      <c r="AI2758" s="2"/>
      <c r="AM2758" s="2"/>
      <c r="AQ2758" s="2"/>
    </row>
    <row r="2759" spans="7:43" x14ac:dyDescent="0.3">
      <c r="G2759" s="2"/>
      <c r="K2759" s="2"/>
      <c r="O2759" s="2"/>
      <c r="S2759" s="2"/>
      <c r="W2759" s="2"/>
      <c r="AA2759" s="2"/>
      <c r="AE2759" s="2"/>
      <c r="AI2759" s="2"/>
      <c r="AM2759" s="2"/>
      <c r="AQ2759" s="2"/>
    </row>
    <row r="2760" spans="7:43" x14ac:dyDescent="0.3">
      <c r="G2760" s="2"/>
      <c r="K2760" s="2"/>
      <c r="O2760" s="2"/>
      <c r="S2760" s="2"/>
      <c r="W2760" s="2"/>
      <c r="AA2760" s="2"/>
      <c r="AE2760" s="2"/>
      <c r="AI2760" s="2"/>
      <c r="AM2760" s="2"/>
      <c r="AQ2760" s="2"/>
    </row>
    <row r="2761" spans="7:43" x14ac:dyDescent="0.3">
      <c r="G2761" s="2"/>
      <c r="K2761" s="2"/>
      <c r="O2761" s="2"/>
      <c r="S2761" s="2"/>
      <c r="W2761" s="2"/>
      <c r="AA2761" s="2"/>
      <c r="AE2761" s="2"/>
      <c r="AI2761" s="2"/>
      <c r="AM2761" s="2"/>
      <c r="AQ2761" s="2"/>
    </row>
    <row r="2762" spans="7:43" x14ac:dyDescent="0.3">
      <c r="G2762" s="2"/>
      <c r="K2762" s="2"/>
      <c r="O2762" s="2"/>
      <c r="S2762" s="2"/>
      <c r="W2762" s="2"/>
      <c r="AA2762" s="2"/>
      <c r="AE2762" s="2"/>
      <c r="AI2762" s="2"/>
      <c r="AM2762" s="2"/>
      <c r="AQ2762" s="2"/>
    </row>
    <row r="2763" spans="7:43" x14ac:dyDescent="0.3">
      <c r="G2763" s="2"/>
      <c r="K2763" s="2"/>
      <c r="O2763" s="2"/>
      <c r="S2763" s="2"/>
      <c r="W2763" s="2"/>
      <c r="AA2763" s="2"/>
      <c r="AE2763" s="2"/>
      <c r="AI2763" s="2"/>
      <c r="AM2763" s="2"/>
      <c r="AQ2763" s="2"/>
    </row>
    <row r="2764" spans="7:43" x14ac:dyDescent="0.3">
      <c r="G2764" s="2"/>
      <c r="K2764" s="2"/>
      <c r="O2764" s="2"/>
      <c r="S2764" s="2"/>
      <c r="W2764" s="2"/>
      <c r="AA2764" s="2"/>
      <c r="AE2764" s="2"/>
      <c r="AI2764" s="2"/>
      <c r="AM2764" s="2"/>
      <c r="AQ2764" s="2"/>
    </row>
    <row r="2765" spans="7:43" x14ac:dyDescent="0.3">
      <c r="G2765" s="2"/>
      <c r="K2765" s="2"/>
      <c r="O2765" s="2"/>
      <c r="S2765" s="2"/>
      <c r="W2765" s="2"/>
      <c r="AA2765" s="2"/>
      <c r="AE2765" s="2"/>
      <c r="AI2765" s="2"/>
      <c r="AM2765" s="2"/>
      <c r="AQ2765" s="2"/>
    </row>
    <row r="2766" spans="7:43" x14ac:dyDescent="0.3">
      <c r="G2766" s="2"/>
      <c r="K2766" s="2"/>
      <c r="O2766" s="2"/>
      <c r="S2766" s="2"/>
      <c r="W2766" s="2"/>
      <c r="AA2766" s="2"/>
      <c r="AE2766" s="2"/>
      <c r="AI2766" s="2"/>
      <c r="AM2766" s="2"/>
      <c r="AQ2766" s="2"/>
    </row>
    <row r="2767" spans="7:43" x14ac:dyDescent="0.3">
      <c r="G2767" s="2"/>
      <c r="K2767" s="2"/>
      <c r="O2767" s="2"/>
      <c r="S2767" s="2"/>
      <c r="W2767" s="2"/>
      <c r="AA2767" s="2"/>
      <c r="AE2767" s="2"/>
      <c r="AI2767" s="2"/>
      <c r="AM2767" s="2"/>
      <c r="AQ2767" s="2"/>
    </row>
    <row r="2768" spans="7:43" x14ac:dyDescent="0.3">
      <c r="G2768" s="2"/>
      <c r="K2768" s="2"/>
      <c r="O2768" s="2"/>
      <c r="S2768" s="2"/>
      <c r="W2768" s="2"/>
      <c r="AA2768" s="2"/>
      <c r="AE2768" s="2"/>
      <c r="AI2768" s="2"/>
      <c r="AM2768" s="2"/>
      <c r="AQ2768" s="2"/>
    </row>
    <row r="2769" spans="7:43" x14ac:dyDescent="0.3">
      <c r="G2769" s="2"/>
      <c r="K2769" s="2"/>
      <c r="O2769" s="2"/>
      <c r="S2769" s="2"/>
      <c r="W2769" s="2"/>
      <c r="AA2769" s="2"/>
      <c r="AE2769" s="2"/>
      <c r="AI2769" s="2"/>
      <c r="AM2769" s="2"/>
      <c r="AQ2769" s="2"/>
    </row>
    <row r="2770" spans="7:43" x14ac:dyDescent="0.3">
      <c r="G2770" s="2"/>
      <c r="K2770" s="2"/>
      <c r="O2770" s="2"/>
      <c r="S2770" s="2"/>
      <c r="W2770" s="2"/>
      <c r="AA2770" s="2"/>
      <c r="AE2770" s="2"/>
      <c r="AI2770" s="2"/>
      <c r="AM2770" s="2"/>
      <c r="AQ2770" s="2"/>
    </row>
    <row r="2771" spans="7:43" x14ac:dyDescent="0.3">
      <c r="G2771" s="2"/>
      <c r="K2771" s="2"/>
      <c r="O2771" s="2"/>
      <c r="S2771" s="2"/>
      <c r="W2771" s="2"/>
      <c r="AA2771" s="2"/>
      <c r="AE2771" s="2"/>
      <c r="AI2771" s="2"/>
      <c r="AM2771" s="2"/>
      <c r="AQ2771" s="2"/>
    </row>
    <row r="2772" spans="7:43" x14ac:dyDescent="0.3">
      <c r="G2772" s="2"/>
      <c r="K2772" s="2"/>
      <c r="O2772" s="2"/>
      <c r="S2772" s="2"/>
      <c r="W2772" s="2"/>
      <c r="AA2772" s="2"/>
      <c r="AE2772" s="2"/>
      <c r="AI2772" s="2"/>
      <c r="AM2772" s="2"/>
      <c r="AQ2772" s="2"/>
    </row>
    <row r="2773" spans="7:43" x14ac:dyDescent="0.3">
      <c r="G2773" s="2"/>
      <c r="K2773" s="2"/>
      <c r="O2773" s="2"/>
      <c r="S2773" s="2"/>
      <c r="W2773" s="2"/>
      <c r="AA2773" s="2"/>
      <c r="AE2773" s="2"/>
      <c r="AI2773" s="2"/>
      <c r="AM2773" s="2"/>
      <c r="AQ2773" s="2"/>
    </row>
    <row r="2774" spans="7:43" x14ac:dyDescent="0.3">
      <c r="G2774" s="2"/>
      <c r="K2774" s="2"/>
      <c r="O2774" s="2"/>
      <c r="S2774" s="2"/>
      <c r="W2774" s="2"/>
      <c r="AA2774" s="2"/>
      <c r="AE2774" s="2"/>
      <c r="AI2774" s="2"/>
      <c r="AM2774" s="2"/>
      <c r="AQ2774" s="2"/>
    </row>
    <row r="2775" spans="7:43" x14ac:dyDescent="0.3">
      <c r="G2775" s="2"/>
      <c r="K2775" s="2"/>
      <c r="O2775" s="2"/>
      <c r="S2775" s="2"/>
      <c r="W2775" s="2"/>
      <c r="AA2775" s="2"/>
      <c r="AE2775" s="2"/>
      <c r="AI2775" s="2"/>
      <c r="AM2775" s="2"/>
      <c r="AQ2775" s="2"/>
    </row>
    <row r="2776" spans="7:43" x14ac:dyDescent="0.3">
      <c r="G2776" s="2"/>
      <c r="K2776" s="2"/>
      <c r="O2776" s="2"/>
      <c r="S2776" s="2"/>
      <c r="W2776" s="2"/>
      <c r="AA2776" s="2"/>
      <c r="AE2776" s="2"/>
      <c r="AI2776" s="2"/>
      <c r="AM2776" s="2"/>
      <c r="AQ2776" s="2"/>
    </row>
    <row r="2777" spans="7:43" x14ac:dyDescent="0.3">
      <c r="G2777" s="2"/>
      <c r="K2777" s="2"/>
      <c r="O2777" s="2"/>
      <c r="S2777" s="2"/>
      <c r="W2777" s="2"/>
      <c r="AA2777" s="2"/>
      <c r="AE2777" s="2"/>
      <c r="AI2777" s="2"/>
      <c r="AM2777" s="2"/>
      <c r="AQ2777" s="2"/>
    </row>
    <row r="2778" spans="7:43" x14ac:dyDescent="0.3">
      <c r="G2778" s="2"/>
      <c r="K2778" s="2"/>
      <c r="O2778" s="2"/>
      <c r="S2778" s="2"/>
      <c r="W2778" s="2"/>
      <c r="AA2778" s="2"/>
      <c r="AE2778" s="2"/>
      <c r="AI2778" s="2"/>
      <c r="AM2778" s="2"/>
      <c r="AQ2778" s="2"/>
    </row>
    <row r="2779" spans="7:43" x14ac:dyDescent="0.3">
      <c r="G2779" s="2"/>
      <c r="K2779" s="2"/>
      <c r="O2779" s="2"/>
      <c r="S2779" s="2"/>
      <c r="W2779" s="2"/>
      <c r="AA2779" s="2"/>
      <c r="AE2779" s="2"/>
      <c r="AI2779" s="2"/>
      <c r="AM2779" s="2"/>
      <c r="AQ2779" s="2"/>
    </row>
    <row r="2780" spans="7:43" x14ac:dyDescent="0.3">
      <c r="G2780" s="2"/>
      <c r="K2780" s="2"/>
      <c r="O2780" s="2"/>
      <c r="S2780" s="2"/>
      <c r="W2780" s="2"/>
      <c r="AA2780" s="2"/>
      <c r="AE2780" s="2"/>
      <c r="AI2780" s="2"/>
      <c r="AM2780" s="2"/>
      <c r="AQ2780" s="2"/>
    </row>
    <row r="2781" spans="7:43" x14ac:dyDescent="0.3">
      <c r="G2781" s="2"/>
      <c r="K2781" s="2"/>
      <c r="O2781" s="2"/>
      <c r="S2781" s="2"/>
      <c r="W2781" s="2"/>
      <c r="AA2781" s="2"/>
      <c r="AE2781" s="2"/>
      <c r="AI2781" s="2"/>
      <c r="AM2781" s="2"/>
      <c r="AQ2781" s="2"/>
    </row>
    <row r="2782" spans="7:43" x14ac:dyDescent="0.3">
      <c r="G2782" s="2"/>
      <c r="K2782" s="2"/>
      <c r="O2782" s="2"/>
      <c r="S2782" s="2"/>
      <c r="W2782" s="2"/>
      <c r="AA2782" s="2"/>
      <c r="AE2782" s="2"/>
      <c r="AI2782" s="2"/>
      <c r="AM2782" s="2"/>
      <c r="AQ2782" s="2"/>
    </row>
    <row r="2783" spans="7:43" x14ac:dyDescent="0.3">
      <c r="G2783" s="2"/>
      <c r="K2783" s="2"/>
      <c r="O2783" s="2"/>
      <c r="S2783" s="2"/>
      <c r="W2783" s="2"/>
      <c r="AA2783" s="2"/>
      <c r="AE2783" s="2"/>
      <c r="AI2783" s="2"/>
      <c r="AM2783" s="2"/>
      <c r="AQ2783" s="2"/>
    </row>
    <row r="2784" spans="7:43" x14ac:dyDescent="0.3">
      <c r="G2784" s="2"/>
      <c r="K2784" s="2"/>
      <c r="O2784" s="2"/>
      <c r="S2784" s="2"/>
      <c r="W2784" s="2"/>
      <c r="AA2784" s="2"/>
      <c r="AE2784" s="2"/>
      <c r="AI2784" s="2"/>
      <c r="AM2784" s="2"/>
      <c r="AQ2784" s="2"/>
    </row>
    <row r="2785" spans="7:43" x14ac:dyDescent="0.3">
      <c r="G2785" s="2"/>
      <c r="K2785" s="2"/>
      <c r="O2785" s="2"/>
      <c r="S2785" s="2"/>
      <c r="W2785" s="2"/>
      <c r="AA2785" s="2"/>
      <c r="AE2785" s="2"/>
      <c r="AI2785" s="2"/>
      <c r="AM2785" s="2"/>
      <c r="AQ2785" s="2"/>
    </row>
    <row r="2786" spans="7:43" x14ac:dyDescent="0.3">
      <c r="G2786" s="2"/>
      <c r="K2786" s="2"/>
      <c r="O2786" s="2"/>
      <c r="S2786" s="2"/>
      <c r="W2786" s="2"/>
      <c r="AA2786" s="2"/>
      <c r="AE2786" s="2"/>
      <c r="AI2786" s="2"/>
      <c r="AM2786" s="2"/>
      <c r="AQ2786" s="2"/>
    </row>
    <row r="2787" spans="7:43" x14ac:dyDescent="0.3">
      <c r="G2787" s="2"/>
      <c r="K2787" s="2"/>
      <c r="O2787" s="2"/>
      <c r="S2787" s="2"/>
      <c r="W2787" s="2"/>
      <c r="AA2787" s="2"/>
      <c r="AE2787" s="2"/>
      <c r="AI2787" s="2"/>
      <c r="AM2787" s="2"/>
      <c r="AQ2787" s="2"/>
    </row>
    <row r="2788" spans="7:43" x14ac:dyDescent="0.3">
      <c r="G2788" s="2"/>
      <c r="K2788" s="2"/>
      <c r="O2788" s="2"/>
      <c r="S2788" s="2"/>
      <c r="W2788" s="2"/>
      <c r="AA2788" s="2"/>
      <c r="AE2788" s="2"/>
      <c r="AI2788" s="2"/>
      <c r="AM2788" s="2"/>
      <c r="AQ2788" s="2"/>
    </row>
    <row r="2789" spans="7:43" x14ac:dyDescent="0.3">
      <c r="G2789" s="2"/>
      <c r="K2789" s="2"/>
      <c r="O2789" s="2"/>
      <c r="S2789" s="2"/>
      <c r="W2789" s="2"/>
      <c r="AA2789" s="2"/>
      <c r="AE2789" s="2"/>
      <c r="AI2789" s="2"/>
      <c r="AM2789" s="2"/>
      <c r="AQ2789" s="2"/>
    </row>
    <row r="2790" spans="7:43" x14ac:dyDescent="0.3">
      <c r="G2790" s="2"/>
      <c r="K2790" s="2"/>
      <c r="O2790" s="2"/>
      <c r="S2790" s="2"/>
      <c r="W2790" s="2"/>
      <c r="AA2790" s="2"/>
      <c r="AE2790" s="2"/>
      <c r="AI2790" s="2"/>
      <c r="AM2790" s="2"/>
      <c r="AQ2790" s="2"/>
    </row>
    <row r="2791" spans="7:43" x14ac:dyDescent="0.3">
      <c r="G2791" s="2"/>
      <c r="K2791" s="2"/>
      <c r="O2791" s="2"/>
      <c r="S2791" s="2"/>
      <c r="W2791" s="2"/>
      <c r="AA2791" s="2"/>
      <c r="AE2791" s="2"/>
      <c r="AI2791" s="2"/>
      <c r="AM2791" s="2"/>
      <c r="AQ2791" s="2"/>
    </row>
    <row r="2792" spans="7:43" x14ac:dyDescent="0.3">
      <c r="G2792" s="2"/>
      <c r="K2792" s="2"/>
      <c r="O2792" s="2"/>
      <c r="S2792" s="2"/>
      <c r="W2792" s="2"/>
      <c r="AA2792" s="2"/>
      <c r="AE2792" s="2"/>
      <c r="AI2792" s="2"/>
      <c r="AM2792" s="2"/>
      <c r="AQ2792" s="2"/>
    </row>
    <row r="2793" spans="7:43" x14ac:dyDescent="0.3">
      <c r="G2793" s="2"/>
      <c r="K2793" s="2"/>
      <c r="O2793" s="2"/>
      <c r="S2793" s="2"/>
      <c r="W2793" s="2"/>
      <c r="AA2793" s="2"/>
      <c r="AE2793" s="2"/>
      <c r="AI2793" s="2"/>
      <c r="AM2793" s="2"/>
      <c r="AQ2793" s="2"/>
    </row>
    <row r="2794" spans="7:43" x14ac:dyDescent="0.3">
      <c r="G2794" s="2"/>
      <c r="K2794" s="2"/>
      <c r="O2794" s="2"/>
      <c r="S2794" s="2"/>
      <c r="W2794" s="2"/>
      <c r="AA2794" s="2"/>
      <c r="AE2794" s="2"/>
      <c r="AI2794" s="2"/>
      <c r="AM2794" s="2"/>
      <c r="AQ2794" s="2"/>
    </row>
    <row r="2795" spans="7:43" x14ac:dyDescent="0.3">
      <c r="G2795" s="2"/>
      <c r="K2795" s="2"/>
      <c r="O2795" s="2"/>
      <c r="S2795" s="2"/>
      <c r="W2795" s="2"/>
      <c r="AA2795" s="2"/>
      <c r="AE2795" s="2"/>
      <c r="AI2795" s="2"/>
      <c r="AM2795" s="2"/>
      <c r="AQ2795" s="2"/>
    </row>
    <row r="2796" spans="7:43" x14ac:dyDescent="0.3">
      <c r="G2796" s="2"/>
      <c r="K2796" s="2"/>
      <c r="O2796" s="2"/>
      <c r="S2796" s="2"/>
      <c r="W2796" s="2"/>
      <c r="AA2796" s="2"/>
      <c r="AE2796" s="2"/>
      <c r="AI2796" s="2"/>
      <c r="AM2796" s="2"/>
      <c r="AQ2796" s="2"/>
    </row>
    <row r="2797" spans="7:43" x14ac:dyDescent="0.3">
      <c r="G2797" s="2"/>
      <c r="K2797" s="2"/>
      <c r="O2797" s="2"/>
      <c r="S2797" s="2"/>
      <c r="W2797" s="2"/>
      <c r="AA2797" s="2"/>
      <c r="AE2797" s="2"/>
      <c r="AI2797" s="2"/>
      <c r="AM2797" s="2"/>
      <c r="AQ2797" s="2"/>
    </row>
    <row r="2798" spans="7:43" x14ac:dyDescent="0.3">
      <c r="G2798" s="2"/>
      <c r="K2798" s="2"/>
      <c r="O2798" s="2"/>
      <c r="S2798" s="2"/>
      <c r="W2798" s="2"/>
      <c r="AA2798" s="2"/>
      <c r="AE2798" s="2"/>
      <c r="AI2798" s="2"/>
      <c r="AM2798" s="2"/>
      <c r="AQ2798" s="2"/>
    </row>
    <row r="2799" spans="7:43" x14ac:dyDescent="0.3">
      <c r="G2799" s="2"/>
      <c r="K2799" s="2"/>
      <c r="O2799" s="2"/>
      <c r="S2799" s="2"/>
      <c r="W2799" s="2"/>
      <c r="AA2799" s="2"/>
      <c r="AE2799" s="2"/>
      <c r="AI2799" s="2"/>
      <c r="AM2799" s="2"/>
      <c r="AQ2799" s="2"/>
    </row>
    <row r="2800" spans="7:43" x14ac:dyDescent="0.3">
      <c r="G2800" s="2"/>
      <c r="K2800" s="2"/>
      <c r="O2800" s="2"/>
      <c r="S2800" s="2"/>
      <c r="W2800" s="2"/>
      <c r="AA2800" s="2"/>
      <c r="AE2800" s="2"/>
      <c r="AI2800" s="2"/>
      <c r="AM2800" s="2"/>
      <c r="AQ2800" s="2"/>
    </row>
    <row r="2801" spans="7:43" x14ac:dyDescent="0.3">
      <c r="G2801" s="2"/>
      <c r="K2801" s="2"/>
      <c r="O2801" s="2"/>
      <c r="S2801" s="2"/>
      <c r="W2801" s="2"/>
      <c r="AA2801" s="2"/>
      <c r="AE2801" s="2"/>
      <c r="AI2801" s="2"/>
      <c r="AM2801" s="2"/>
      <c r="AQ2801" s="2"/>
    </row>
    <row r="2802" spans="7:43" x14ac:dyDescent="0.3">
      <c r="G2802" s="2"/>
      <c r="K2802" s="2"/>
      <c r="O2802" s="2"/>
      <c r="S2802" s="2"/>
      <c r="W2802" s="2"/>
      <c r="AA2802" s="2"/>
      <c r="AE2802" s="2"/>
      <c r="AI2802" s="2"/>
      <c r="AM2802" s="2"/>
      <c r="AQ2802" s="2"/>
    </row>
    <row r="2803" spans="7:43" x14ac:dyDescent="0.3">
      <c r="G2803" s="2"/>
      <c r="K2803" s="2"/>
      <c r="O2803" s="2"/>
      <c r="S2803" s="2"/>
      <c r="W2803" s="2"/>
      <c r="AA2803" s="2"/>
      <c r="AE2803" s="2"/>
      <c r="AI2803" s="2"/>
      <c r="AM2803" s="2"/>
      <c r="AQ2803" s="2"/>
    </row>
    <row r="2804" spans="7:43" x14ac:dyDescent="0.3">
      <c r="G2804" s="2"/>
      <c r="K2804" s="2"/>
      <c r="O2804" s="2"/>
      <c r="S2804" s="2"/>
      <c r="W2804" s="2"/>
      <c r="AA2804" s="2"/>
      <c r="AE2804" s="2"/>
      <c r="AI2804" s="2"/>
      <c r="AM2804" s="2"/>
      <c r="AQ2804" s="2"/>
    </row>
    <row r="2805" spans="7:43" x14ac:dyDescent="0.3">
      <c r="G2805" s="2"/>
      <c r="K2805" s="2"/>
      <c r="O2805" s="2"/>
      <c r="S2805" s="2"/>
      <c r="W2805" s="2"/>
      <c r="AA2805" s="2"/>
      <c r="AE2805" s="2"/>
      <c r="AI2805" s="2"/>
      <c r="AM2805" s="2"/>
      <c r="AQ2805" s="2"/>
    </row>
    <row r="2806" spans="7:43" x14ac:dyDescent="0.3">
      <c r="G2806" s="2"/>
      <c r="K2806" s="2"/>
      <c r="O2806" s="2"/>
      <c r="S2806" s="2"/>
      <c r="W2806" s="2"/>
      <c r="AA2806" s="2"/>
      <c r="AE2806" s="2"/>
      <c r="AI2806" s="2"/>
      <c r="AM2806" s="2"/>
      <c r="AQ2806" s="2"/>
    </row>
    <row r="2807" spans="7:43" x14ac:dyDescent="0.3">
      <c r="G2807" s="2"/>
      <c r="K2807" s="2"/>
      <c r="O2807" s="2"/>
      <c r="S2807" s="2"/>
      <c r="W2807" s="2"/>
      <c r="AA2807" s="2"/>
      <c r="AE2807" s="2"/>
      <c r="AI2807" s="2"/>
      <c r="AM2807" s="2"/>
      <c r="AQ2807" s="2"/>
    </row>
    <row r="2808" spans="7:43" x14ac:dyDescent="0.3">
      <c r="G2808" s="2"/>
      <c r="K2808" s="2"/>
      <c r="O2808" s="2"/>
      <c r="S2808" s="2"/>
      <c r="W2808" s="2"/>
      <c r="AA2808" s="2"/>
      <c r="AE2808" s="2"/>
      <c r="AI2808" s="2"/>
      <c r="AM2808" s="2"/>
      <c r="AQ2808" s="2"/>
    </row>
    <row r="2809" spans="7:43" x14ac:dyDescent="0.3">
      <c r="G2809" s="2"/>
      <c r="K2809" s="2"/>
      <c r="O2809" s="2"/>
      <c r="S2809" s="2"/>
      <c r="W2809" s="2"/>
      <c r="AA2809" s="2"/>
      <c r="AE2809" s="2"/>
      <c r="AI2809" s="2"/>
      <c r="AM2809" s="2"/>
      <c r="AQ2809" s="2"/>
    </row>
    <row r="2810" spans="7:43" x14ac:dyDescent="0.3">
      <c r="G2810" s="2"/>
      <c r="K2810" s="2"/>
      <c r="O2810" s="2"/>
      <c r="S2810" s="2"/>
      <c r="W2810" s="2"/>
      <c r="AA2810" s="2"/>
      <c r="AE2810" s="2"/>
      <c r="AI2810" s="2"/>
      <c r="AM2810" s="2"/>
      <c r="AQ2810" s="2"/>
    </row>
    <row r="2811" spans="7:43" x14ac:dyDescent="0.3">
      <c r="G2811" s="2"/>
      <c r="K2811" s="2"/>
      <c r="O2811" s="2"/>
      <c r="S2811" s="2"/>
      <c r="W2811" s="2"/>
      <c r="AA2811" s="2"/>
      <c r="AE2811" s="2"/>
      <c r="AI2811" s="2"/>
      <c r="AM2811" s="2"/>
      <c r="AQ2811" s="2"/>
    </row>
    <row r="2812" spans="7:43" x14ac:dyDescent="0.3">
      <c r="G2812" s="2"/>
      <c r="K2812" s="2"/>
      <c r="O2812" s="2"/>
      <c r="S2812" s="2"/>
      <c r="W2812" s="2"/>
      <c r="AA2812" s="2"/>
      <c r="AE2812" s="2"/>
      <c r="AI2812" s="2"/>
      <c r="AM2812" s="2"/>
      <c r="AQ2812" s="2"/>
    </row>
    <row r="2813" spans="7:43" x14ac:dyDescent="0.3">
      <c r="G2813" s="2"/>
      <c r="K2813" s="2"/>
      <c r="O2813" s="2"/>
      <c r="S2813" s="2"/>
      <c r="W2813" s="2"/>
      <c r="AA2813" s="2"/>
      <c r="AE2813" s="2"/>
      <c r="AI2813" s="2"/>
      <c r="AM2813" s="2"/>
      <c r="AQ2813" s="2"/>
    </row>
    <row r="2814" spans="7:43" x14ac:dyDescent="0.3">
      <c r="G2814" s="2"/>
      <c r="K2814" s="2"/>
      <c r="O2814" s="2"/>
      <c r="S2814" s="2"/>
      <c r="W2814" s="2"/>
      <c r="AA2814" s="2"/>
      <c r="AE2814" s="2"/>
      <c r="AI2814" s="2"/>
      <c r="AM2814" s="2"/>
      <c r="AQ2814" s="2"/>
    </row>
    <row r="2815" spans="7:43" x14ac:dyDescent="0.3">
      <c r="G2815" s="2"/>
      <c r="K2815" s="2"/>
      <c r="O2815" s="2"/>
      <c r="S2815" s="2"/>
      <c r="W2815" s="2"/>
      <c r="AA2815" s="2"/>
      <c r="AE2815" s="2"/>
      <c r="AI2815" s="2"/>
      <c r="AM2815" s="2"/>
      <c r="AQ2815" s="2"/>
    </row>
    <row r="2816" spans="7:43" x14ac:dyDescent="0.3">
      <c r="G2816" s="2"/>
      <c r="K2816" s="2"/>
      <c r="O2816" s="2"/>
      <c r="S2816" s="2"/>
      <c r="W2816" s="2"/>
      <c r="AA2816" s="2"/>
      <c r="AE2816" s="2"/>
      <c r="AI2816" s="2"/>
      <c r="AM2816" s="2"/>
      <c r="AQ2816" s="2"/>
    </row>
    <row r="2817" spans="7:43" x14ac:dyDescent="0.3">
      <c r="G2817" s="2"/>
      <c r="K2817" s="2"/>
      <c r="O2817" s="2"/>
      <c r="S2817" s="2"/>
      <c r="W2817" s="2"/>
      <c r="AA2817" s="2"/>
      <c r="AE2817" s="2"/>
      <c r="AI2817" s="2"/>
      <c r="AM2817" s="2"/>
      <c r="AQ2817" s="2"/>
    </row>
    <row r="2818" spans="7:43" x14ac:dyDescent="0.3">
      <c r="G2818" s="2"/>
      <c r="K2818" s="2"/>
      <c r="O2818" s="2"/>
      <c r="S2818" s="2"/>
      <c r="W2818" s="2"/>
      <c r="AA2818" s="2"/>
      <c r="AE2818" s="2"/>
      <c r="AI2818" s="2"/>
      <c r="AM2818" s="2"/>
      <c r="AQ2818" s="2"/>
    </row>
    <row r="2819" spans="7:43" x14ac:dyDescent="0.3">
      <c r="G2819" s="2"/>
      <c r="K2819" s="2"/>
      <c r="O2819" s="2"/>
      <c r="S2819" s="2"/>
      <c r="W2819" s="2"/>
      <c r="AA2819" s="2"/>
      <c r="AE2819" s="2"/>
      <c r="AI2819" s="2"/>
      <c r="AM2819" s="2"/>
      <c r="AQ2819" s="2"/>
    </row>
    <row r="2820" spans="7:43" x14ac:dyDescent="0.3">
      <c r="G2820" s="2"/>
      <c r="K2820" s="2"/>
      <c r="O2820" s="2"/>
      <c r="S2820" s="2"/>
      <c r="W2820" s="2"/>
      <c r="AA2820" s="2"/>
      <c r="AE2820" s="2"/>
      <c r="AI2820" s="2"/>
      <c r="AM2820" s="2"/>
      <c r="AQ2820" s="2"/>
    </row>
    <row r="2821" spans="7:43" x14ac:dyDescent="0.3">
      <c r="G2821" s="2"/>
      <c r="K2821" s="2"/>
      <c r="O2821" s="2"/>
      <c r="S2821" s="2"/>
      <c r="W2821" s="2"/>
      <c r="AA2821" s="2"/>
      <c r="AE2821" s="2"/>
      <c r="AI2821" s="2"/>
      <c r="AM2821" s="2"/>
      <c r="AQ2821" s="2"/>
    </row>
    <row r="2822" spans="7:43" x14ac:dyDescent="0.3">
      <c r="G2822" s="2"/>
      <c r="K2822" s="2"/>
      <c r="O2822" s="2"/>
      <c r="S2822" s="2"/>
      <c r="W2822" s="2"/>
      <c r="AA2822" s="2"/>
      <c r="AE2822" s="2"/>
      <c r="AI2822" s="2"/>
      <c r="AM2822" s="2"/>
      <c r="AQ2822" s="2"/>
    </row>
    <row r="2823" spans="7:43" x14ac:dyDescent="0.3">
      <c r="G2823" s="2"/>
      <c r="K2823" s="2"/>
      <c r="O2823" s="2"/>
      <c r="S2823" s="2"/>
      <c r="W2823" s="2"/>
      <c r="AA2823" s="2"/>
      <c r="AE2823" s="2"/>
      <c r="AI2823" s="2"/>
      <c r="AM2823" s="2"/>
      <c r="AQ2823" s="2"/>
    </row>
    <row r="2824" spans="7:43" x14ac:dyDescent="0.3">
      <c r="G2824" s="2"/>
      <c r="K2824" s="2"/>
      <c r="O2824" s="2"/>
      <c r="S2824" s="2"/>
      <c r="W2824" s="2"/>
      <c r="AA2824" s="2"/>
      <c r="AE2824" s="2"/>
      <c r="AI2824" s="2"/>
      <c r="AM2824" s="2"/>
      <c r="AQ2824" s="2"/>
    </row>
    <row r="2825" spans="7:43" x14ac:dyDescent="0.3">
      <c r="G2825" s="2"/>
      <c r="K2825" s="2"/>
      <c r="O2825" s="2"/>
      <c r="S2825" s="2"/>
      <c r="W2825" s="2"/>
      <c r="AA2825" s="2"/>
      <c r="AE2825" s="2"/>
      <c r="AI2825" s="2"/>
      <c r="AM2825" s="2"/>
      <c r="AQ2825" s="2"/>
    </row>
    <row r="2826" spans="7:43" x14ac:dyDescent="0.3">
      <c r="G2826" s="2"/>
      <c r="K2826" s="2"/>
      <c r="O2826" s="2"/>
      <c r="S2826" s="2"/>
      <c r="W2826" s="2"/>
      <c r="AA2826" s="2"/>
      <c r="AE2826" s="2"/>
      <c r="AI2826" s="2"/>
      <c r="AM2826" s="2"/>
      <c r="AQ2826" s="2"/>
    </row>
    <row r="2827" spans="7:43" x14ac:dyDescent="0.3">
      <c r="G2827" s="2"/>
      <c r="K2827" s="2"/>
      <c r="O2827" s="2"/>
      <c r="S2827" s="2"/>
      <c r="W2827" s="2"/>
      <c r="AA2827" s="2"/>
      <c r="AE2827" s="2"/>
      <c r="AI2827" s="2"/>
      <c r="AM2827" s="2"/>
      <c r="AQ2827" s="2"/>
    </row>
    <row r="2828" spans="7:43" x14ac:dyDescent="0.3">
      <c r="G2828" s="2"/>
      <c r="K2828" s="2"/>
      <c r="O2828" s="2"/>
      <c r="S2828" s="2"/>
      <c r="W2828" s="2"/>
      <c r="AA2828" s="2"/>
      <c r="AE2828" s="2"/>
      <c r="AI2828" s="2"/>
      <c r="AM2828" s="2"/>
      <c r="AQ2828" s="2"/>
    </row>
    <row r="2829" spans="7:43" x14ac:dyDescent="0.3">
      <c r="G2829" s="2"/>
      <c r="K2829" s="2"/>
      <c r="O2829" s="2"/>
      <c r="S2829" s="2"/>
      <c r="W2829" s="2"/>
      <c r="AA2829" s="2"/>
      <c r="AE2829" s="2"/>
      <c r="AI2829" s="2"/>
      <c r="AM2829" s="2"/>
      <c r="AQ2829" s="2"/>
    </row>
    <row r="2830" spans="7:43" x14ac:dyDescent="0.3">
      <c r="G2830" s="2"/>
      <c r="K2830" s="2"/>
      <c r="O2830" s="2"/>
      <c r="S2830" s="2"/>
      <c r="W2830" s="2"/>
      <c r="AA2830" s="2"/>
      <c r="AE2830" s="2"/>
      <c r="AI2830" s="2"/>
      <c r="AM2830" s="2"/>
      <c r="AQ2830" s="2"/>
    </row>
    <row r="2831" spans="7:43" x14ac:dyDescent="0.3">
      <c r="G2831" s="2"/>
      <c r="K2831" s="2"/>
      <c r="O2831" s="2"/>
      <c r="S2831" s="2"/>
      <c r="W2831" s="2"/>
      <c r="AA2831" s="2"/>
      <c r="AE2831" s="2"/>
      <c r="AI2831" s="2"/>
      <c r="AM2831" s="2"/>
      <c r="AQ2831" s="2"/>
    </row>
    <row r="2832" spans="7:43" x14ac:dyDescent="0.3">
      <c r="G2832" s="2"/>
      <c r="K2832" s="2"/>
      <c r="O2832" s="2"/>
      <c r="S2832" s="2"/>
      <c r="W2832" s="2"/>
      <c r="AA2832" s="2"/>
      <c r="AE2832" s="2"/>
      <c r="AI2832" s="2"/>
      <c r="AM2832" s="2"/>
      <c r="AQ2832" s="2"/>
    </row>
    <row r="2833" spans="7:43" x14ac:dyDescent="0.3">
      <c r="G2833" s="2"/>
      <c r="K2833" s="2"/>
      <c r="O2833" s="2"/>
      <c r="S2833" s="2"/>
      <c r="W2833" s="2"/>
      <c r="AA2833" s="2"/>
      <c r="AE2833" s="2"/>
      <c r="AI2833" s="2"/>
      <c r="AM2833" s="2"/>
      <c r="AQ2833" s="2"/>
    </row>
    <row r="2834" spans="7:43" x14ac:dyDescent="0.3">
      <c r="G2834" s="2"/>
      <c r="K2834" s="2"/>
      <c r="O2834" s="2"/>
      <c r="S2834" s="2"/>
      <c r="W2834" s="2"/>
      <c r="AA2834" s="2"/>
      <c r="AE2834" s="2"/>
      <c r="AI2834" s="2"/>
      <c r="AM2834" s="2"/>
      <c r="AQ2834" s="2"/>
    </row>
    <row r="2835" spans="7:43" x14ac:dyDescent="0.3">
      <c r="G2835" s="2"/>
      <c r="K2835" s="2"/>
      <c r="O2835" s="2"/>
      <c r="S2835" s="2"/>
      <c r="W2835" s="2"/>
      <c r="AA2835" s="2"/>
      <c r="AE2835" s="2"/>
      <c r="AI2835" s="2"/>
      <c r="AM2835" s="2"/>
      <c r="AQ2835" s="2"/>
    </row>
    <row r="2836" spans="7:43" x14ac:dyDescent="0.3">
      <c r="G2836" s="2"/>
      <c r="K2836" s="2"/>
      <c r="O2836" s="2"/>
      <c r="S2836" s="2"/>
      <c r="W2836" s="2"/>
      <c r="AA2836" s="2"/>
      <c r="AE2836" s="2"/>
      <c r="AI2836" s="2"/>
      <c r="AM2836" s="2"/>
      <c r="AQ2836" s="2"/>
    </row>
    <row r="2837" spans="7:43" x14ac:dyDescent="0.3">
      <c r="G2837" s="2"/>
      <c r="K2837" s="2"/>
      <c r="O2837" s="2"/>
      <c r="S2837" s="2"/>
      <c r="W2837" s="2"/>
      <c r="AA2837" s="2"/>
      <c r="AE2837" s="2"/>
      <c r="AI2837" s="2"/>
      <c r="AM2837" s="2"/>
      <c r="AQ2837" s="2"/>
    </row>
    <row r="2838" spans="7:43" x14ac:dyDescent="0.3">
      <c r="G2838" s="2"/>
      <c r="K2838" s="2"/>
      <c r="O2838" s="2"/>
      <c r="S2838" s="2"/>
      <c r="W2838" s="2"/>
      <c r="AA2838" s="2"/>
      <c r="AE2838" s="2"/>
      <c r="AI2838" s="2"/>
      <c r="AM2838" s="2"/>
      <c r="AQ2838" s="2"/>
    </row>
    <row r="2839" spans="7:43" x14ac:dyDescent="0.3">
      <c r="G2839" s="2"/>
      <c r="K2839" s="2"/>
      <c r="O2839" s="2"/>
      <c r="S2839" s="2"/>
      <c r="W2839" s="2"/>
      <c r="AA2839" s="2"/>
      <c r="AE2839" s="2"/>
      <c r="AI2839" s="2"/>
      <c r="AM2839" s="2"/>
      <c r="AQ2839" s="2"/>
    </row>
    <row r="2840" spans="7:43" x14ac:dyDescent="0.3">
      <c r="G2840" s="2"/>
      <c r="K2840" s="2"/>
      <c r="O2840" s="2"/>
      <c r="S2840" s="2"/>
      <c r="W2840" s="2"/>
      <c r="AA2840" s="2"/>
      <c r="AE2840" s="2"/>
      <c r="AI2840" s="2"/>
      <c r="AM2840" s="2"/>
      <c r="AQ2840" s="2"/>
    </row>
    <row r="2841" spans="7:43" x14ac:dyDescent="0.3">
      <c r="G2841" s="2"/>
      <c r="K2841" s="2"/>
      <c r="O2841" s="2"/>
      <c r="S2841" s="2"/>
      <c r="W2841" s="2"/>
      <c r="AA2841" s="2"/>
      <c r="AE2841" s="2"/>
      <c r="AI2841" s="2"/>
      <c r="AM2841" s="2"/>
      <c r="AQ2841" s="2"/>
    </row>
    <row r="2842" spans="7:43" x14ac:dyDescent="0.3">
      <c r="G2842" s="2"/>
      <c r="K2842" s="2"/>
      <c r="O2842" s="2"/>
      <c r="S2842" s="2"/>
      <c r="W2842" s="2"/>
      <c r="AA2842" s="2"/>
      <c r="AE2842" s="2"/>
      <c r="AI2842" s="2"/>
      <c r="AM2842" s="2"/>
      <c r="AQ2842" s="2"/>
    </row>
    <row r="2843" spans="7:43" x14ac:dyDescent="0.3">
      <c r="G2843" s="2"/>
      <c r="K2843" s="2"/>
      <c r="O2843" s="2"/>
      <c r="S2843" s="2"/>
      <c r="W2843" s="2"/>
      <c r="AA2843" s="2"/>
      <c r="AE2843" s="2"/>
      <c r="AI2843" s="2"/>
      <c r="AM2843" s="2"/>
      <c r="AQ2843" s="2"/>
    </row>
    <row r="2844" spans="7:43" x14ac:dyDescent="0.3">
      <c r="G2844" s="2"/>
      <c r="K2844" s="2"/>
      <c r="O2844" s="2"/>
      <c r="S2844" s="2"/>
      <c r="W2844" s="2"/>
      <c r="AA2844" s="2"/>
      <c r="AE2844" s="2"/>
      <c r="AI2844" s="2"/>
      <c r="AM2844" s="2"/>
      <c r="AQ2844" s="2"/>
    </row>
    <row r="2845" spans="7:43" x14ac:dyDescent="0.3">
      <c r="G2845" s="2"/>
      <c r="K2845" s="2"/>
      <c r="O2845" s="2"/>
      <c r="S2845" s="2"/>
      <c r="W2845" s="2"/>
      <c r="AA2845" s="2"/>
      <c r="AE2845" s="2"/>
      <c r="AI2845" s="2"/>
      <c r="AM2845" s="2"/>
      <c r="AQ2845" s="2"/>
    </row>
    <row r="2846" spans="7:43" x14ac:dyDescent="0.3">
      <c r="G2846" s="2"/>
      <c r="K2846" s="2"/>
      <c r="O2846" s="2"/>
      <c r="S2846" s="2"/>
      <c r="W2846" s="2"/>
      <c r="AA2846" s="2"/>
      <c r="AE2846" s="2"/>
      <c r="AI2846" s="2"/>
      <c r="AM2846" s="2"/>
      <c r="AQ2846" s="2"/>
    </row>
    <row r="2847" spans="7:43" x14ac:dyDescent="0.3">
      <c r="G2847" s="2"/>
      <c r="K2847" s="2"/>
      <c r="O2847" s="2"/>
      <c r="S2847" s="2"/>
      <c r="W2847" s="2"/>
      <c r="AA2847" s="2"/>
      <c r="AE2847" s="2"/>
      <c r="AI2847" s="2"/>
      <c r="AM2847" s="2"/>
      <c r="AQ2847" s="2"/>
    </row>
    <row r="2848" spans="7:43" x14ac:dyDescent="0.3">
      <c r="G2848" s="2"/>
      <c r="K2848" s="2"/>
      <c r="O2848" s="2"/>
      <c r="S2848" s="2"/>
      <c r="W2848" s="2"/>
      <c r="AA2848" s="2"/>
      <c r="AE2848" s="2"/>
      <c r="AI2848" s="2"/>
      <c r="AM2848" s="2"/>
      <c r="AQ2848" s="2"/>
    </row>
    <row r="2849" spans="7:43" x14ac:dyDescent="0.3">
      <c r="G2849" s="2"/>
      <c r="K2849" s="2"/>
      <c r="O2849" s="2"/>
      <c r="S2849" s="2"/>
      <c r="W2849" s="2"/>
      <c r="AA2849" s="2"/>
      <c r="AE2849" s="2"/>
      <c r="AI2849" s="2"/>
      <c r="AM2849" s="2"/>
      <c r="AQ2849" s="2"/>
    </row>
    <row r="2850" spans="7:43" x14ac:dyDescent="0.3">
      <c r="G2850" s="2"/>
      <c r="K2850" s="2"/>
      <c r="O2850" s="2"/>
      <c r="S2850" s="2"/>
      <c r="W2850" s="2"/>
      <c r="AA2850" s="2"/>
      <c r="AE2850" s="2"/>
      <c r="AI2850" s="2"/>
      <c r="AM2850" s="2"/>
      <c r="AQ2850" s="2"/>
    </row>
    <row r="2851" spans="7:43" x14ac:dyDescent="0.3">
      <c r="G2851" s="2"/>
      <c r="K2851" s="2"/>
      <c r="O2851" s="2"/>
      <c r="S2851" s="2"/>
      <c r="W2851" s="2"/>
      <c r="AA2851" s="2"/>
      <c r="AE2851" s="2"/>
      <c r="AI2851" s="2"/>
      <c r="AM2851" s="2"/>
      <c r="AQ2851" s="2"/>
    </row>
    <row r="2852" spans="7:43" x14ac:dyDescent="0.3">
      <c r="G2852" s="2"/>
      <c r="K2852" s="2"/>
      <c r="O2852" s="2"/>
      <c r="S2852" s="2"/>
      <c r="W2852" s="2"/>
      <c r="AA2852" s="2"/>
      <c r="AE2852" s="2"/>
      <c r="AI2852" s="2"/>
      <c r="AM2852" s="2"/>
      <c r="AQ2852" s="2"/>
    </row>
    <row r="2853" spans="7:43" x14ac:dyDescent="0.3">
      <c r="G2853" s="2"/>
      <c r="K2853" s="2"/>
      <c r="O2853" s="2"/>
      <c r="S2853" s="2"/>
      <c r="W2853" s="2"/>
      <c r="AA2853" s="2"/>
      <c r="AE2853" s="2"/>
      <c r="AI2853" s="2"/>
      <c r="AM2853" s="2"/>
      <c r="AQ2853" s="2"/>
    </row>
    <row r="2854" spans="7:43" x14ac:dyDescent="0.3">
      <c r="G2854" s="2"/>
      <c r="K2854" s="2"/>
      <c r="O2854" s="2"/>
      <c r="S2854" s="2"/>
      <c r="W2854" s="2"/>
      <c r="AA2854" s="2"/>
      <c r="AE2854" s="2"/>
      <c r="AI2854" s="2"/>
      <c r="AM2854" s="2"/>
      <c r="AQ2854" s="2"/>
    </row>
    <row r="2855" spans="7:43" x14ac:dyDescent="0.3">
      <c r="G2855" s="2"/>
      <c r="K2855" s="2"/>
      <c r="O2855" s="2"/>
      <c r="S2855" s="2"/>
      <c r="W2855" s="2"/>
      <c r="AA2855" s="2"/>
      <c r="AE2855" s="2"/>
      <c r="AI2855" s="2"/>
      <c r="AM2855" s="2"/>
      <c r="AQ2855" s="2"/>
    </row>
    <row r="2856" spans="7:43" x14ac:dyDescent="0.3">
      <c r="G2856" s="2"/>
      <c r="K2856" s="2"/>
      <c r="O2856" s="2"/>
      <c r="S2856" s="2"/>
      <c r="W2856" s="2"/>
      <c r="AA2856" s="2"/>
      <c r="AE2856" s="2"/>
      <c r="AI2856" s="2"/>
      <c r="AM2856" s="2"/>
      <c r="AQ2856" s="2"/>
    </row>
    <row r="2857" spans="7:43" x14ac:dyDescent="0.3">
      <c r="G2857" s="2"/>
      <c r="K2857" s="2"/>
      <c r="O2857" s="2"/>
      <c r="S2857" s="2"/>
      <c r="W2857" s="2"/>
      <c r="AA2857" s="2"/>
      <c r="AE2857" s="2"/>
      <c r="AI2857" s="2"/>
      <c r="AM2857" s="2"/>
      <c r="AQ2857" s="2"/>
    </row>
    <row r="2858" spans="7:43" x14ac:dyDescent="0.3">
      <c r="G2858" s="2"/>
      <c r="K2858" s="2"/>
      <c r="O2858" s="2"/>
      <c r="S2858" s="2"/>
      <c r="W2858" s="2"/>
      <c r="AA2858" s="2"/>
      <c r="AE2858" s="2"/>
      <c r="AI2858" s="2"/>
      <c r="AM2858" s="2"/>
      <c r="AQ2858" s="2"/>
    </row>
    <row r="2859" spans="7:43" x14ac:dyDescent="0.3">
      <c r="G2859" s="2"/>
      <c r="K2859" s="2"/>
      <c r="O2859" s="2"/>
      <c r="S2859" s="2"/>
      <c r="W2859" s="2"/>
      <c r="AA2859" s="2"/>
      <c r="AE2859" s="2"/>
      <c r="AI2859" s="2"/>
      <c r="AM2859" s="2"/>
      <c r="AQ2859" s="2"/>
    </row>
    <row r="2860" spans="7:43" x14ac:dyDescent="0.3">
      <c r="G2860" s="2"/>
      <c r="K2860" s="2"/>
      <c r="O2860" s="2"/>
      <c r="S2860" s="2"/>
      <c r="W2860" s="2"/>
      <c r="AA2860" s="2"/>
      <c r="AE2860" s="2"/>
      <c r="AI2860" s="2"/>
      <c r="AM2860" s="2"/>
      <c r="AQ2860" s="2"/>
    </row>
    <row r="2861" spans="7:43" x14ac:dyDescent="0.3">
      <c r="G2861" s="2"/>
      <c r="K2861" s="2"/>
      <c r="O2861" s="2"/>
      <c r="S2861" s="2"/>
      <c r="W2861" s="2"/>
      <c r="AA2861" s="2"/>
      <c r="AE2861" s="2"/>
      <c r="AI2861" s="2"/>
      <c r="AM2861" s="2"/>
      <c r="AQ2861" s="2"/>
    </row>
    <row r="2862" spans="7:43" x14ac:dyDescent="0.3">
      <c r="G2862" s="2"/>
      <c r="K2862" s="2"/>
      <c r="O2862" s="2"/>
      <c r="S2862" s="2"/>
      <c r="W2862" s="2"/>
      <c r="AA2862" s="2"/>
      <c r="AE2862" s="2"/>
      <c r="AI2862" s="2"/>
      <c r="AM2862" s="2"/>
      <c r="AQ2862" s="2"/>
    </row>
    <row r="2863" spans="7:43" x14ac:dyDescent="0.3">
      <c r="G2863" s="2"/>
      <c r="K2863" s="2"/>
      <c r="O2863" s="2"/>
      <c r="S2863" s="2"/>
      <c r="W2863" s="2"/>
      <c r="AA2863" s="2"/>
      <c r="AE2863" s="2"/>
      <c r="AI2863" s="2"/>
      <c r="AM2863" s="2"/>
      <c r="AQ2863" s="2"/>
    </row>
    <row r="2864" spans="7:43" x14ac:dyDescent="0.3">
      <c r="G2864" s="2"/>
      <c r="K2864" s="2"/>
      <c r="O2864" s="2"/>
      <c r="S2864" s="2"/>
      <c r="W2864" s="2"/>
      <c r="AA2864" s="2"/>
      <c r="AE2864" s="2"/>
      <c r="AI2864" s="2"/>
      <c r="AM2864" s="2"/>
      <c r="AQ2864" s="2"/>
    </row>
    <row r="2865" spans="7:43" x14ac:dyDescent="0.3">
      <c r="G2865" s="2"/>
      <c r="K2865" s="2"/>
      <c r="O2865" s="2"/>
      <c r="S2865" s="2"/>
      <c r="W2865" s="2"/>
      <c r="AA2865" s="2"/>
      <c r="AE2865" s="2"/>
      <c r="AI2865" s="2"/>
      <c r="AM2865" s="2"/>
      <c r="AQ2865" s="2"/>
    </row>
    <row r="2866" spans="7:43" x14ac:dyDescent="0.3">
      <c r="G2866" s="2"/>
      <c r="K2866" s="2"/>
      <c r="O2866" s="2"/>
      <c r="S2866" s="2"/>
      <c r="W2866" s="2"/>
      <c r="AA2866" s="2"/>
      <c r="AE2866" s="2"/>
      <c r="AI2866" s="2"/>
      <c r="AM2866" s="2"/>
      <c r="AQ2866" s="2"/>
    </row>
    <row r="2867" spans="7:43" x14ac:dyDescent="0.3">
      <c r="G2867" s="2"/>
      <c r="K2867" s="2"/>
      <c r="O2867" s="2"/>
      <c r="S2867" s="2"/>
      <c r="W2867" s="2"/>
      <c r="AA2867" s="2"/>
      <c r="AE2867" s="2"/>
      <c r="AI2867" s="2"/>
      <c r="AM2867" s="2"/>
      <c r="AQ2867" s="2"/>
    </row>
    <row r="2868" spans="7:43" x14ac:dyDescent="0.3">
      <c r="G2868" s="2"/>
      <c r="K2868" s="2"/>
      <c r="O2868" s="2"/>
      <c r="S2868" s="2"/>
      <c r="W2868" s="2"/>
      <c r="AA2868" s="2"/>
      <c r="AE2868" s="2"/>
      <c r="AI2868" s="2"/>
      <c r="AM2868" s="2"/>
      <c r="AQ2868" s="2"/>
    </row>
    <row r="2869" spans="7:43" x14ac:dyDescent="0.3">
      <c r="G2869" s="2"/>
      <c r="K2869" s="2"/>
      <c r="O2869" s="2"/>
      <c r="S2869" s="2"/>
      <c r="W2869" s="2"/>
      <c r="AA2869" s="2"/>
      <c r="AE2869" s="2"/>
      <c r="AI2869" s="2"/>
      <c r="AM2869" s="2"/>
      <c r="AQ2869" s="2"/>
    </row>
    <row r="2870" spans="7:43" x14ac:dyDescent="0.3">
      <c r="G2870" s="2"/>
      <c r="K2870" s="2"/>
      <c r="O2870" s="2"/>
      <c r="S2870" s="2"/>
      <c r="W2870" s="2"/>
      <c r="AA2870" s="2"/>
      <c r="AE2870" s="2"/>
      <c r="AI2870" s="2"/>
      <c r="AM2870" s="2"/>
      <c r="AQ2870" s="2"/>
    </row>
    <row r="2871" spans="7:43" x14ac:dyDescent="0.3">
      <c r="G2871" s="2"/>
      <c r="K2871" s="2"/>
      <c r="O2871" s="2"/>
      <c r="S2871" s="2"/>
      <c r="W2871" s="2"/>
      <c r="AA2871" s="2"/>
      <c r="AE2871" s="2"/>
      <c r="AI2871" s="2"/>
      <c r="AM2871" s="2"/>
      <c r="AQ2871" s="2"/>
    </row>
    <row r="2872" spans="7:43" x14ac:dyDescent="0.3">
      <c r="G2872" s="2"/>
      <c r="K2872" s="2"/>
      <c r="O2872" s="2"/>
      <c r="S2872" s="2"/>
      <c r="W2872" s="2"/>
      <c r="AA2872" s="2"/>
      <c r="AE2872" s="2"/>
      <c r="AI2872" s="2"/>
      <c r="AM2872" s="2"/>
      <c r="AQ2872" s="2"/>
    </row>
    <row r="2873" spans="7:43" x14ac:dyDescent="0.3">
      <c r="G2873" s="2"/>
      <c r="K2873" s="2"/>
      <c r="O2873" s="2"/>
      <c r="S2873" s="2"/>
      <c r="W2873" s="2"/>
      <c r="AA2873" s="2"/>
      <c r="AE2873" s="2"/>
      <c r="AI2873" s="2"/>
      <c r="AM2873" s="2"/>
      <c r="AQ2873" s="2"/>
    </row>
    <row r="2874" spans="7:43" x14ac:dyDescent="0.3">
      <c r="G2874" s="2"/>
      <c r="K2874" s="2"/>
      <c r="O2874" s="2"/>
      <c r="S2874" s="2"/>
      <c r="W2874" s="2"/>
      <c r="AA2874" s="2"/>
      <c r="AE2874" s="2"/>
      <c r="AI2874" s="2"/>
      <c r="AM2874" s="2"/>
      <c r="AQ2874" s="2"/>
    </row>
    <row r="2875" spans="7:43" x14ac:dyDescent="0.3">
      <c r="G2875" s="2"/>
      <c r="K2875" s="2"/>
      <c r="O2875" s="2"/>
      <c r="S2875" s="2"/>
      <c r="W2875" s="2"/>
      <c r="AA2875" s="2"/>
      <c r="AE2875" s="2"/>
      <c r="AI2875" s="2"/>
      <c r="AM2875" s="2"/>
      <c r="AQ2875" s="2"/>
    </row>
    <row r="2876" spans="7:43" x14ac:dyDescent="0.3">
      <c r="G2876" s="2"/>
      <c r="K2876" s="2"/>
      <c r="O2876" s="2"/>
      <c r="S2876" s="2"/>
      <c r="W2876" s="2"/>
      <c r="AA2876" s="2"/>
      <c r="AE2876" s="2"/>
      <c r="AI2876" s="2"/>
      <c r="AM2876" s="2"/>
      <c r="AQ2876" s="2"/>
    </row>
    <row r="2877" spans="7:43" x14ac:dyDescent="0.3">
      <c r="G2877" s="2"/>
      <c r="K2877" s="2"/>
      <c r="O2877" s="2"/>
      <c r="S2877" s="2"/>
      <c r="W2877" s="2"/>
      <c r="AA2877" s="2"/>
      <c r="AE2877" s="2"/>
      <c r="AI2877" s="2"/>
      <c r="AM2877" s="2"/>
      <c r="AQ2877" s="2"/>
    </row>
    <row r="2878" spans="7:43" x14ac:dyDescent="0.3">
      <c r="G2878" s="2"/>
      <c r="K2878" s="2"/>
      <c r="O2878" s="2"/>
      <c r="S2878" s="2"/>
      <c r="W2878" s="2"/>
      <c r="AA2878" s="2"/>
      <c r="AE2878" s="2"/>
      <c r="AI2878" s="2"/>
      <c r="AM2878" s="2"/>
      <c r="AQ2878" s="2"/>
    </row>
    <row r="2879" spans="7:43" x14ac:dyDescent="0.3">
      <c r="G2879" s="2"/>
      <c r="K2879" s="2"/>
      <c r="O2879" s="2"/>
      <c r="S2879" s="2"/>
      <c r="W2879" s="2"/>
      <c r="AA2879" s="2"/>
      <c r="AE2879" s="2"/>
      <c r="AI2879" s="2"/>
      <c r="AM2879" s="2"/>
      <c r="AQ2879" s="2"/>
    </row>
    <row r="2880" spans="7:43" x14ac:dyDescent="0.3">
      <c r="G2880" s="2"/>
      <c r="K2880" s="2"/>
      <c r="O2880" s="2"/>
      <c r="S2880" s="2"/>
      <c r="W2880" s="2"/>
      <c r="AA2880" s="2"/>
      <c r="AE2880" s="2"/>
      <c r="AI2880" s="2"/>
      <c r="AM2880" s="2"/>
      <c r="AQ2880" s="2"/>
    </row>
    <row r="2881" spans="7:43" x14ac:dyDescent="0.3">
      <c r="G2881" s="2"/>
      <c r="K2881" s="2"/>
      <c r="O2881" s="2"/>
      <c r="S2881" s="2"/>
      <c r="W2881" s="2"/>
      <c r="AA2881" s="2"/>
      <c r="AE2881" s="2"/>
      <c r="AI2881" s="2"/>
      <c r="AM2881" s="2"/>
      <c r="AQ2881" s="2"/>
    </row>
    <row r="2882" spans="7:43" x14ac:dyDescent="0.3">
      <c r="G2882" s="2"/>
      <c r="K2882" s="2"/>
      <c r="O2882" s="2"/>
      <c r="S2882" s="2"/>
      <c r="W2882" s="2"/>
      <c r="AA2882" s="2"/>
      <c r="AE2882" s="2"/>
      <c r="AI2882" s="2"/>
      <c r="AM2882" s="2"/>
      <c r="AQ2882" s="2"/>
    </row>
    <row r="2883" spans="7:43" x14ac:dyDescent="0.3">
      <c r="G2883" s="2"/>
      <c r="K2883" s="2"/>
      <c r="O2883" s="2"/>
      <c r="S2883" s="2"/>
      <c r="W2883" s="2"/>
      <c r="AA2883" s="2"/>
      <c r="AE2883" s="2"/>
      <c r="AI2883" s="2"/>
      <c r="AM2883" s="2"/>
      <c r="AQ2883" s="2"/>
    </row>
    <row r="2884" spans="7:43" x14ac:dyDescent="0.3">
      <c r="G2884" s="2"/>
      <c r="K2884" s="2"/>
      <c r="O2884" s="2"/>
      <c r="S2884" s="2"/>
      <c r="W2884" s="2"/>
      <c r="AA2884" s="2"/>
      <c r="AE2884" s="2"/>
      <c r="AI2884" s="2"/>
      <c r="AM2884" s="2"/>
      <c r="AQ2884" s="2"/>
    </row>
    <row r="2885" spans="7:43" x14ac:dyDescent="0.3">
      <c r="G2885" s="2"/>
      <c r="K2885" s="2"/>
      <c r="O2885" s="2"/>
      <c r="S2885" s="2"/>
      <c r="W2885" s="2"/>
      <c r="AA2885" s="2"/>
      <c r="AE2885" s="2"/>
      <c r="AI2885" s="2"/>
      <c r="AM2885" s="2"/>
      <c r="AQ2885" s="2"/>
    </row>
    <row r="2886" spans="7:43" x14ac:dyDescent="0.3">
      <c r="G2886" s="2"/>
      <c r="K2886" s="2"/>
      <c r="O2886" s="2"/>
      <c r="S2886" s="2"/>
      <c r="W2886" s="2"/>
      <c r="AA2886" s="2"/>
      <c r="AE2886" s="2"/>
      <c r="AI2886" s="2"/>
      <c r="AM2886" s="2"/>
      <c r="AQ2886" s="2"/>
    </row>
    <row r="2887" spans="7:43" x14ac:dyDescent="0.3">
      <c r="G2887" s="2"/>
      <c r="K2887" s="2"/>
      <c r="O2887" s="2"/>
      <c r="S2887" s="2"/>
      <c r="W2887" s="2"/>
      <c r="AA2887" s="2"/>
      <c r="AE2887" s="2"/>
      <c r="AI2887" s="2"/>
      <c r="AM2887" s="2"/>
      <c r="AQ2887" s="2"/>
    </row>
    <row r="2888" spans="7:43" x14ac:dyDescent="0.3">
      <c r="G2888" s="2"/>
      <c r="K2888" s="2"/>
      <c r="O2888" s="2"/>
      <c r="S2888" s="2"/>
      <c r="W2888" s="2"/>
      <c r="AA2888" s="2"/>
      <c r="AE2888" s="2"/>
      <c r="AI2888" s="2"/>
      <c r="AM2888" s="2"/>
      <c r="AQ2888" s="2"/>
    </row>
    <row r="2889" spans="7:43" x14ac:dyDescent="0.3">
      <c r="G2889" s="2"/>
      <c r="K2889" s="2"/>
      <c r="O2889" s="2"/>
      <c r="S2889" s="2"/>
      <c r="W2889" s="2"/>
      <c r="AA2889" s="2"/>
      <c r="AE2889" s="2"/>
      <c r="AI2889" s="2"/>
      <c r="AM2889" s="2"/>
      <c r="AQ2889" s="2"/>
    </row>
    <row r="2890" spans="7:43" x14ac:dyDescent="0.3">
      <c r="G2890" s="2"/>
      <c r="K2890" s="2"/>
      <c r="O2890" s="2"/>
      <c r="S2890" s="2"/>
      <c r="W2890" s="2"/>
      <c r="AA2890" s="2"/>
      <c r="AE2890" s="2"/>
      <c r="AI2890" s="2"/>
      <c r="AM2890" s="2"/>
      <c r="AQ2890" s="2"/>
    </row>
    <row r="2891" spans="7:43" x14ac:dyDescent="0.3">
      <c r="G2891" s="2"/>
      <c r="K2891" s="2"/>
      <c r="O2891" s="2"/>
      <c r="S2891" s="2"/>
      <c r="W2891" s="2"/>
      <c r="AA2891" s="2"/>
      <c r="AE2891" s="2"/>
      <c r="AI2891" s="2"/>
      <c r="AM2891" s="2"/>
      <c r="AQ2891" s="2"/>
    </row>
    <row r="2892" spans="7:43" x14ac:dyDescent="0.3">
      <c r="G2892" s="2"/>
      <c r="K2892" s="2"/>
      <c r="O2892" s="2"/>
      <c r="S2892" s="2"/>
      <c r="W2892" s="2"/>
      <c r="AA2892" s="2"/>
      <c r="AE2892" s="2"/>
      <c r="AI2892" s="2"/>
      <c r="AM2892" s="2"/>
      <c r="AQ2892" s="2"/>
    </row>
    <row r="2893" spans="7:43" x14ac:dyDescent="0.3">
      <c r="G2893" s="2"/>
      <c r="K2893" s="2"/>
      <c r="O2893" s="2"/>
      <c r="S2893" s="2"/>
      <c r="W2893" s="2"/>
      <c r="AA2893" s="2"/>
      <c r="AE2893" s="2"/>
      <c r="AI2893" s="2"/>
      <c r="AM2893" s="2"/>
      <c r="AQ2893" s="2"/>
    </row>
    <row r="2894" spans="7:43" x14ac:dyDescent="0.3">
      <c r="G2894" s="2"/>
      <c r="K2894" s="2"/>
      <c r="O2894" s="2"/>
      <c r="S2894" s="2"/>
      <c r="W2894" s="2"/>
      <c r="AA2894" s="2"/>
      <c r="AE2894" s="2"/>
      <c r="AI2894" s="2"/>
      <c r="AM2894" s="2"/>
      <c r="AQ2894" s="2"/>
    </row>
    <row r="2895" spans="7:43" x14ac:dyDescent="0.3">
      <c r="G2895" s="2"/>
      <c r="K2895" s="2"/>
      <c r="O2895" s="2"/>
      <c r="S2895" s="2"/>
      <c r="W2895" s="2"/>
      <c r="AA2895" s="2"/>
      <c r="AE2895" s="2"/>
      <c r="AI2895" s="2"/>
      <c r="AM2895" s="2"/>
      <c r="AQ2895" s="2"/>
    </row>
    <row r="2896" spans="7:43" x14ac:dyDescent="0.3">
      <c r="G2896" s="2"/>
      <c r="K2896" s="2"/>
      <c r="O2896" s="2"/>
      <c r="S2896" s="2"/>
      <c r="W2896" s="2"/>
      <c r="AA2896" s="2"/>
      <c r="AE2896" s="2"/>
      <c r="AI2896" s="2"/>
      <c r="AM2896" s="2"/>
      <c r="AQ2896" s="2"/>
    </row>
    <row r="2897" spans="7:43" x14ac:dyDescent="0.3">
      <c r="G2897" s="2"/>
      <c r="K2897" s="2"/>
      <c r="O2897" s="2"/>
      <c r="S2897" s="2"/>
      <c r="W2897" s="2"/>
      <c r="AA2897" s="2"/>
      <c r="AE2897" s="2"/>
      <c r="AI2897" s="2"/>
      <c r="AM2897" s="2"/>
      <c r="AQ2897" s="2"/>
    </row>
    <row r="2898" spans="7:43" x14ac:dyDescent="0.3">
      <c r="G2898" s="2"/>
      <c r="K2898" s="2"/>
      <c r="O2898" s="2"/>
      <c r="S2898" s="2"/>
      <c r="W2898" s="2"/>
      <c r="AA2898" s="2"/>
      <c r="AE2898" s="2"/>
      <c r="AI2898" s="2"/>
      <c r="AM2898" s="2"/>
      <c r="AQ2898" s="2"/>
    </row>
    <row r="2899" spans="7:43" x14ac:dyDescent="0.3">
      <c r="G2899" s="2"/>
      <c r="K2899" s="2"/>
      <c r="O2899" s="2"/>
      <c r="S2899" s="2"/>
      <c r="W2899" s="2"/>
      <c r="AA2899" s="2"/>
      <c r="AE2899" s="2"/>
      <c r="AI2899" s="2"/>
      <c r="AM2899" s="2"/>
      <c r="AQ2899" s="2"/>
    </row>
    <row r="2900" spans="7:43" x14ac:dyDescent="0.3">
      <c r="G2900" s="2"/>
      <c r="K2900" s="2"/>
      <c r="O2900" s="2"/>
      <c r="S2900" s="2"/>
      <c r="W2900" s="2"/>
      <c r="AA2900" s="2"/>
      <c r="AE2900" s="2"/>
      <c r="AI2900" s="2"/>
      <c r="AM2900" s="2"/>
      <c r="AQ2900" s="2"/>
    </row>
    <row r="2901" spans="7:43" x14ac:dyDescent="0.3">
      <c r="G2901" s="2"/>
      <c r="K2901" s="2"/>
      <c r="O2901" s="2"/>
      <c r="S2901" s="2"/>
      <c r="W2901" s="2"/>
      <c r="AA2901" s="2"/>
      <c r="AE2901" s="2"/>
      <c r="AI2901" s="2"/>
      <c r="AM2901" s="2"/>
      <c r="AQ2901" s="2"/>
    </row>
    <row r="2902" spans="7:43" x14ac:dyDescent="0.3">
      <c r="G2902" s="2"/>
      <c r="K2902" s="2"/>
      <c r="O2902" s="2"/>
      <c r="S2902" s="2"/>
      <c r="W2902" s="2"/>
      <c r="AA2902" s="2"/>
      <c r="AE2902" s="2"/>
      <c r="AI2902" s="2"/>
      <c r="AM2902" s="2"/>
      <c r="AQ2902" s="2"/>
    </row>
    <row r="2903" spans="7:43" x14ac:dyDescent="0.3">
      <c r="G2903" s="2"/>
      <c r="K2903" s="2"/>
      <c r="O2903" s="2"/>
      <c r="S2903" s="2"/>
      <c r="W2903" s="2"/>
      <c r="AA2903" s="2"/>
      <c r="AE2903" s="2"/>
      <c r="AI2903" s="2"/>
      <c r="AM2903" s="2"/>
      <c r="AQ2903" s="2"/>
    </row>
    <row r="2904" spans="7:43" x14ac:dyDescent="0.3">
      <c r="G2904" s="2"/>
      <c r="K2904" s="2"/>
      <c r="O2904" s="2"/>
      <c r="S2904" s="2"/>
      <c r="W2904" s="2"/>
      <c r="AA2904" s="2"/>
      <c r="AE2904" s="2"/>
      <c r="AI2904" s="2"/>
      <c r="AM2904" s="2"/>
      <c r="AQ2904" s="2"/>
    </row>
    <row r="2905" spans="7:43" x14ac:dyDescent="0.3">
      <c r="G2905" s="2"/>
      <c r="K2905" s="2"/>
      <c r="O2905" s="2"/>
      <c r="S2905" s="2"/>
      <c r="W2905" s="2"/>
      <c r="AA2905" s="2"/>
      <c r="AE2905" s="2"/>
      <c r="AI2905" s="2"/>
      <c r="AM2905" s="2"/>
      <c r="AQ2905" s="2"/>
    </row>
    <row r="2906" spans="7:43" x14ac:dyDescent="0.3">
      <c r="G2906" s="2"/>
      <c r="K2906" s="2"/>
      <c r="O2906" s="2"/>
      <c r="S2906" s="2"/>
      <c r="W2906" s="2"/>
      <c r="AA2906" s="2"/>
      <c r="AE2906" s="2"/>
      <c r="AI2906" s="2"/>
      <c r="AM2906" s="2"/>
      <c r="AQ2906" s="2"/>
    </row>
    <row r="2907" spans="7:43" x14ac:dyDescent="0.3">
      <c r="G2907" s="2"/>
      <c r="K2907" s="2"/>
      <c r="O2907" s="2"/>
      <c r="S2907" s="2"/>
      <c r="W2907" s="2"/>
      <c r="AA2907" s="2"/>
      <c r="AE2907" s="2"/>
      <c r="AI2907" s="2"/>
      <c r="AM2907" s="2"/>
      <c r="AQ2907" s="2"/>
    </row>
    <row r="2908" spans="7:43" x14ac:dyDescent="0.3">
      <c r="G2908" s="2"/>
      <c r="K2908" s="2"/>
      <c r="O2908" s="2"/>
      <c r="S2908" s="2"/>
      <c r="W2908" s="2"/>
      <c r="AA2908" s="2"/>
      <c r="AE2908" s="2"/>
      <c r="AI2908" s="2"/>
      <c r="AM2908" s="2"/>
      <c r="AQ2908" s="2"/>
    </row>
    <row r="2909" spans="7:43" x14ac:dyDescent="0.3">
      <c r="G2909" s="2"/>
      <c r="K2909" s="2"/>
      <c r="O2909" s="2"/>
      <c r="S2909" s="2"/>
      <c r="W2909" s="2"/>
      <c r="AA2909" s="2"/>
      <c r="AE2909" s="2"/>
      <c r="AI2909" s="2"/>
      <c r="AM2909" s="2"/>
      <c r="AQ2909" s="2"/>
    </row>
    <row r="2910" spans="7:43" x14ac:dyDescent="0.3">
      <c r="G2910" s="2"/>
      <c r="K2910" s="2"/>
      <c r="O2910" s="2"/>
      <c r="S2910" s="2"/>
      <c r="W2910" s="2"/>
      <c r="AA2910" s="2"/>
      <c r="AE2910" s="2"/>
      <c r="AI2910" s="2"/>
      <c r="AM2910" s="2"/>
      <c r="AQ2910" s="2"/>
    </row>
    <row r="2911" spans="7:43" x14ac:dyDescent="0.3">
      <c r="G2911" s="2"/>
      <c r="K2911" s="2"/>
      <c r="O2911" s="2"/>
      <c r="S2911" s="2"/>
      <c r="W2911" s="2"/>
      <c r="AA2911" s="2"/>
      <c r="AE2911" s="2"/>
      <c r="AI2911" s="2"/>
      <c r="AM2911" s="2"/>
      <c r="AQ2911" s="2"/>
    </row>
    <row r="2912" spans="7:43" x14ac:dyDescent="0.3">
      <c r="G2912" s="2"/>
      <c r="K2912" s="2"/>
      <c r="O2912" s="2"/>
      <c r="S2912" s="2"/>
      <c r="W2912" s="2"/>
      <c r="AA2912" s="2"/>
      <c r="AE2912" s="2"/>
      <c r="AI2912" s="2"/>
      <c r="AM2912" s="2"/>
      <c r="AQ2912" s="2"/>
    </row>
    <row r="2913" spans="7:43" x14ac:dyDescent="0.3">
      <c r="G2913" s="2"/>
      <c r="K2913" s="2"/>
      <c r="O2913" s="2"/>
      <c r="S2913" s="2"/>
      <c r="W2913" s="2"/>
      <c r="AA2913" s="2"/>
      <c r="AE2913" s="2"/>
      <c r="AI2913" s="2"/>
      <c r="AM2913" s="2"/>
      <c r="AQ2913" s="2"/>
    </row>
    <row r="2914" spans="7:43" x14ac:dyDescent="0.3">
      <c r="G2914" s="2"/>
      <c r="K2914" s="2"/>
      <c r="O2914" s="2"/>
      <c r="S2914" s="2"/>
      <c r="W2914" s="2"/>
      <c r="AA2914" s="2"/>
      <c r="AE2914" s="2"/>
      <c r="AI2914" s="2"/>
      <c r="AM2914" s="2"/>
      <c r="AQ2914" s="2"/>
    </row>
    <row r="2915" spans="7:43" x14ac:dyDescent="0.3">
      <c r="G2915" s="2"/>
      <c r="K2915" s="2"/>
      <c r="O2915" s="2"/>
      <c r="S2915" s="2"/>
      <c r="W2915" s="2"/>
      <c r="AA2915" s="2"/>
      <c r="AE2915" s="2"/>
      <c r="AI2915" s="2"/>
      <c r="AM2915" s="2"/>
      <c r="AQ2915" s="2"/>
    </row>
    <row r="2916" spans="7:43" x14ac:dyDescent="0.3">
      <c r="G2916" s="2"/>
      <c r="K2916" s="2"/>
      <c r="O2916" s="2"/>
      <c r="S2916" s="2"/>
      <c r="W2916" s="2"/>
      <c r="AA2916" s="2"/>
      <c r="AE2916" s="2"/>
      <c r="AI2916" s="2"/>
      <c r="AM2916" s="2"/>
      <c r="AQ2916" s="2"/>
    </row>
    <row r="2917" spans="7:43" x14ac:dyDescent="0.3">
      <c r="G2917" s="2"/>
      <c r="K2917" s="2"/>
      <c r="O2917" s="2"/>
      <c r="S2917" s="2"/>
      <c r="W2917" s="2"/>
      <c r="AA2917" s="2"/>
      <c r="AE2917" s="2"/>
      <c r="AI2917" s="2"/>
      <c r="AM2917" s="2"/>
      <c r="AQ2917" s="2"/>
    </row>
    <row r="2918" spans="7:43" x14ac:dyDescent="0.3">
      <c r="G2918" s="2"/>
      <c r="K2918" s="2"/>
      <c r="O2918" s="2"/>
      <c r="S2918" s="2"/>
      <c r="W2918" s="2"/>
      <c r="AA2918" s="2"/>
      <c r="AE2918" s="2"/>
      <c r="AI2918" s="2"/>
      <c r="AM2918" s="2"/>
      <c r="AQ2918" s="2"/>
    </row>
    <row r="2919" spans="7:43" x14ac:dyDescent="0.3">
      <c r="G2919" s="2"/>
      <c r="K2919" s="2"/>
      <c r="O2919" s="2"/>
      <c r="S2919" s="2"/>
      <c r="W2919" s="2"/>
      <c r="AA2919" s="2"/>
      <c r="AE2919" s="2"/>
      <c r="AI2919" s="2"/>
      <c r="AM2919" s="2"/>
      <c r="AQ2919" s="2"/>
    </row>
    <row r="2920" spans="7:43" x14ac:dyDescent="0.3">
      <c r="G2920" s="2"/>
      <c r="K2920" s="2"/>
      <c r="O2920" s="2"/>
      <c r="S2920" s="2"/>
      <c r="W2920" s="2"/>
      <c r="AA2920" s="2"/>
      <c r="AE2920" s="2"/>
      <c r="AI2920" s="2"/>
      <c r="AM2920" s="2"/>
      <c r="AQ2920" s="2"/>
    </row>
    <row r="2921" spans="7:43" x14ac:dyDescent="0.3">
      <c r="G2921" s="2"/>
      <c r="K2921" s="2"/>
      <c r="O2921" s="2"/>
      <c r="S2921" s="2"/>
      <c r="W2921" s="2"/>
      <c r="AA2921" s="2"/>
      <c r="AE2921" s="2"/>
      <c r="AI2921" s="2"/>
      <c r="AM2921" s="2"/>
      <c r="AQ2921" s="2"/>
    </row>
    <row r="2922" spans="7:43" x14ac:dyDescent="0.3">
      <c r="G2922" s="2"/>
      <c r="K2922" s="2"/>
      <c r="O2922" s="2"/>
      <c r="S2922" s="2"/>
      <c r="W2922" s="2"/>
      <c r="AA2922" s="2"/>
      <c r="AE2922" s="2"/>
      <c r="AI2922" s="2"/>
      <c r="AM2922" s="2"/>
      <c r="AQ2922" s="2"/>
    </row>
    <row r="2923" spans="7:43" x14ac:dyDescent="0.3">
      <c r="G2923" s="2"/>
      <c r="K2923" s="2"/>
      <c r="O2923" s="2"/>
      <c r="S2923" s="2"/>
      <c r="W2923" s="2"/>
      <c r="AA2923" s="2"/>
      <c r="AE2923" s="2"/>
      <c r="AI2923" s="2"/>
      <c r="AM2923" s="2"/>
      <c r="AQ2923" s="2"/>
    </row>
    <row r="2924" spans="7:43" x14ac:dyDescent="0.3">
      <c r="G2924" s="2"/>
      <c r="K2924" s="2"/>
      <c r="O2924" s="2"/>
      <c r="S2924" s="2"/>
      <c r="W2924" s="2"/>
      <c r="AA2924" s="2"/>
      <c r="AE2924" s="2"/>
      <c r="AI2924" s="2"/>
      <c r="AM2924" s="2"/>
      <c r="AQ2924" s="2"/>
    </row>
    <row r="2925" spans="7:43" x14ac:dyDescent="0.3">
      <c r="G2925" s="2"/>
      <c r="K2925" s="2"/>
      <c r="O2925" s="2"/>
      <c r="S2925" s="2"/>
      <c r="W2925" s="2"/>
      <c r="AA2925" s="2"/>
      <c r="AE2925" s="2"/>
      <c r="AI2925" s="2"/>
      <c r="AM2925" s="2"/>
      <c r="AQ2925" s="2"/>
    </row>
    <row r="2926" spans="7:43" x14ac:dyDescent="0.3">
      <c r="G2926" s="2"/>
      <c r="K2926" s="2"/>
      <c r="O2926" s="2"/>
      <c r="S2926" s="2"/>
      <c r="W2926" s="2"/>
      <c r="AA2926" s="2"/>
      <c r="AE2926" s="2"/>
      <c r="AI2926" s="2"/>
      <c r="AM2926" s="2"/>
      <c r="AQ2926" s="2"/>
    </row>
    <row r="2927" spans="7:43" x14ac:dyDescent="0.3">
      <c r="G2927" s="2"/>
      <c r="K2927" s="2"/>
      <c r="O2927" s="2"/>
      <c r="S2927" s="2"/>
      <c r="W2927" s="2"/>
      <c r="AA2927" s="2"/>
      <c r="AE2927" s="2"/>
      <c r="AI2927" s="2"/>
      <c r="AM2927" s="2"/>
      <c r="AQ2927" s="2"/>
    </row>
    <row r="2928" spans="7:43" x14ac:dyDescent="0.3">
      <c r="G2928" s="2"/>
      <c r="K2928" s="2"/>
      <c r="O2928" s="2"/>
      <c r="S2928" s="2"/>
      <c r="W2928" s="2"/>
      <c r="AA2928" s="2"/>
      <c r="AE2928" s="2"/>
      <c r="AI2928" s="2"/>
      <c r="AM2928" s="2"/>
      <c r="AQ2928" s="2"/>
    </row>
    <row r="2929" spans="7:43" x14ac:dyDescent="0.3">
      <c r="G2929" s="2"/>
      <c r="K2929" s="2"/>
      <c r="O2929" s="2"/>
      <c r="S2929" s="2"/>
      <c r="W2929" s="2"/>
      <c r="AA2929" s="2"/>
      <c r="AE2929" s="2"/>
      <c r="AI2929" s="2"/>
      <c r="AM2929" s="2"/>
      <c r="AQ2929" s="2"/>
    </row>
    <row r="2930" spans="7:43" x14ac:dyDescent="0.3">
      <c r="G2930" s="2"/>
      <c r="K2930" s="2"/>
      <c r="O2930" s="2"/>
      <c r="S2930" s="2"/>
      <c r="W2930" s="2"/>
      <c r="AA2930" s="2"/>
      <c r="AE2930" s="2"/>
      <c r="AI2930" s="2"/>
      <c r="AM2930" s="2"/>
      <c r="AQ2930" s="2"/>
    </row>
    <row r="2931" spans="7:43" x14ac:dyDescent="0.3">
      <c r="G2931" s="2"/>
      <c r="K2931" s="2"/>
      <c r="O2931" s="2"/>
      <c r="S2931" s="2"/>
      <c r="W2931" s="2"/>
      <c r="AA2931" s="2"/>
      <c r="AE2931" s="2"/>
      <c r="AI2931" s="2"/>
      <c r="AM2931" s="2"/>
      <c r="AQ2931" s="2"/>
    </row>
    <row r="2932" spans="7:43" x14ac:dyDescent="0.3">
      <c r="G2932" s="2"/>
      <c r="K2932" s="2"/>
      <c r="O2932" s="2"/>
      <c r="S2932" s="2"/>
      <c r="W2932" s="2"/>
      <c r="AA2932" s="2"/>
      <c r="AE2932" s="2"/>
      <c r="AI2932" s="2"/>
      <c r="AM2932" s="2"/>
      <c r="AQ2932" s="2"/>
    </row>
    <row r="2933" spans="7:43" x14ac:dyDescent="0.3">
      <c r="G2933" s="2"/>
      <c r="K2933" s="2"/>
      <c r="O2933" s="2"/>
      <c r="S2933" s="2"/>
      <c r="W2933" s="2"/>
      <c r="AA2933" s="2"/>
      <c r="AE2933" s="2"/>
      <c r="AI2933" s="2"/>
      <c r="AM2933" s="2"/>
      <c r="AQ2933" s="2"/>
    </row>
    <row r="2934" spans="7:43" x14ac:dyDescent="0.3">
      <c r="G2934" s="2"/>
      <c r="K2934" s="2"/>
      <c r="O2934" s="2"/>
      <c r="S2934" s="2"/>
      <c r="W2934" s="2"/>
      <c r="AA2934" s="2"/>
      <c r="AE2934" s="2"/>
      <c r="AI2934" s="2"/>
      <c r="AM2934" s="2"/>
      <c r="AQ2934" s="2"/>
    </row>
    <row r="2935" spans="7:43" x14ac:dyDescent="0.3">
      <c r="G2935" s="2"/>
      <c r="K2935" s="2"/>
      <c r="O2935" s="2"/>
      <c r="S2935" s="2"/>
      <c r="W2935" s="2"/>
      <c r="AA2935" s="2"/>
      <c r="AE2935" s="2"/>
      <c r="AI2935" s="2"/>
      <c r="AM2935" s="2"/>
      <c r="AQ2935" s="2"/>
    </row>
    <row r="2936" spans="7:43" x14ac:dyDescent="0.3">
      <c r="G2936" s="2"/>
      <c r="K2936" s="2"/>
      <c r="O2936" s="2"/>
      <c r="S2936" s="2"/>
      <c r="W2936" s="2"/>
      <c r="AA2936" s="2"/>
      <c r="AE2936" s="2"/>
      <c r="AI2936" s="2"/>
      <c r="AM2936" s="2"/>
      <c r="AQ2936" s="2"/>
    </row>
    <row r="2937" spans="7:43" x14ac:dyDescent="0.3">
      <c r="G2937" s="2"/>
      <c r="K2937" s="2"/>
      <c r="O2937" s="2"/>
      <c r="S2937" s="2"/>
      <c r="W2937" s="2"/>
      <c r="AA2937" s="2"/>
      <c r="AE2937" s="2"/>
      <c r="AI2937" s="2"/>
      <c r="AM2937" s="2"/>
      <c r="AQ2937" s="2"/>
    </row>
    <row r="2938" spans="7:43" x14ac:dyDescent="0.3">
      <c r="G2938" s="2"/>
      <c r="K2938" s="2"/>
      <c r="O2938" s="2"/>
      <c r="S2938" s="2"/>
      <c r="W2938" s="2"/>
      <c r="AA2938" s="2"/>
      <c r="AE2938" s="2"/>
      <c r="AI2938" s="2"/>
      <c r="AM2938" s="2"/>
      <c r="AQ2938" s="2"/>
    </row>
    <row r="2939" spans="7:43" x14ac:dyDescent="0.3">
      <c r="G2939" s="2"/>
      <c r="K2939" s="2"/>
      <c r="O2939" s="2"/>
      <c r="S2939" s="2"/>
      <c r="W2939" s="2"/>
      <c r="AA2939" s="2"/>
      <c r="AE2939" s="2"/>
      <c r="AI2939" s="2"/>
      <c r="AM2939" s="2"/>
      <c r="AQ2939" s="2"/>
    </row>
    <row r="2940" spans="7:43" x14ac:dyDescent="0.3">
      <c r="G2940" s="2"/>
      <c r="K2940" s="2"/>
      <c r="O2940" s="2"/>
      <c r="S2940" s="2"/>
      <c r="W2940" s="2"/>
      <c r="AA2940" s="2"/>
      <c r="AE2940" s="2"/>
      <c r="AI2940" s="2"/>
      <c r="AM2940" s="2"/>
      <c r="AQ2940" s="2"/>
    </row>
    <row r="2941" spans="7:43" x14ac:dyDescent="0.3">
      <c r="G2941" s="2"/>
      <c r="K2941" s="2"/>
      <c r="O2941" s="2"/>
      <c r="S2941" s="2"/>
      <c r="W2941" s="2"/>
      <c r="AA2941" s="2"/>
      <c r="AE2941" s="2"/>
      <c r="AI2941" s="2"/>
      <c r="AM2941" s="2"/>
      <c r="AQ2941" s="2"/>
    </row>
    <row r="2942" spans="7:43" x14ac:dyDescent="0.3">
      <c r="G2942" s="2"/>
      <c r="K2942" s="2"/>
      <c r="O2942" s="2"/>
      <c r="S2942" s="2"/>
      <c r="W2942" s="2"/>
      <c r="AA2942" s="2"/>
      <c r="AE2942" s="2"/>
      <c r="AI2942" s="2"/>
      <c r="AM2942" s="2"/>
      <c r="AQ2942" s="2"/>
    </row>
    <row r="2943" spans="7:43" x14ac:dyDescent="0.3">
      <c r="G2943" s="2"/>
      <c r="K2943" s="2"/>
      <c r="O2943" s="2"/>
      <c r="S2943" s="2"/>
      <c r="W2943" s="2"/>
      <c r="AA2943" s="2"/>
      <c r="AE2943" s="2"/>
      <c r="AI2943" s="2"/>
      <c r="AM2943" s="2"/>
      <c r="AQ2943" s="2"/>
    </row>
    <row r="2944" spans="7:43" x14ac:dyDescent="0.3">
      <c r="G2944" s="2"/>
      <c r="K2944" s="2"/>
      <c r="O2944" s="2"/>
      <c r="S2944" s="2"/>
      <c r="W2944" s="2"/>
      <c r="AA2944" s="2"/>
      <c r="AE2944" s="2"/>
      <c r="AI2944" s="2"/>
      <c r="AM2944" s="2"/>
      <c r="AQ2944" s="2"/>
    </row>
    <row r="2945" spans="7:43" x14ac:dyDescent="0.3">
      <c r="G2945" s="2"/>
      <c r="K2945" s="2"/>
      <c r="O2945" s="2"/>
      <c r="S2945" s="2"/>
      <c r="W2945" s="2"/>
      <c r="AA2945" s="2"/>
      <c r="AE2945" s="2"/>
      <c r="AI2945" s="2"/>
      <c r="AM2945" s="2"/>
      <c r="AQ2945" s="2"/>
    </row>
    <row r="2946" spans="7:43" x14ac:dyDescent="0.3">
      <c r="G2946" s="2"/>
      <c r="K2946" s="2"/>
      <c r="O2946" s="2"/>
      <c r="S2946" s="2"/>
      <c r="W2946" s="2"/>
      <c r="AA2946" s="2"/>
      <c r="AE2946" s="2"/>
      <c r="AI2946" s="2"/>
      <c r="AM2946" s="2"/>
      <c r="AQ2946" s="2"/>
    </row>
    <row r="2947" spans="7:43" x14ac:dyDescent="0.3">
      <c r="G2947" s="2"/>
      <c r="K2947" s="2"/>
      <c r="O2947" s="2"/>
      <c r="S2947" s="2"/>
      <c r="W2947" s="2"/>
      <c r="AA2947" s="2"/>
      <c r="AE2947" s="2"/>
      <c r="AI2947" s="2"/>
      <c r="AM2947" s="2"/>
      <c r="AQ2947" s="2"/>
    </row>
    <row r="2948" spans="7:43" x14ac:dyDescent="0.3">
      <c r="G2948" s="2"/>
      <c r="K2948" s="2"/>
      <c r="O2948" s="2"/>
      <c r="S2948" s="2"/>
      <c r="W2948" s="2"/>
      <c r="AA2948" s="2"/>
      <c r="AE2948" s="2"/>
      <c r="AI2948" s="2"/>
      <c r="AM2948" s="2"/>
      <c r="AQ2948" s="2"/>
    </row>
    <row r="2949" spans="7:43" x14ac:dyDescent="0.3">
      <c r="G2949" s="2"/>
      <c r="K2949" s="2"/>
      <c r="O2949" s="2"/>
      <c r="S2949" s="2"/>
      <c r="W2949" s="2"/>
      <c r="AA2949" s="2"/>
      <c r="AE2949" s="2"/>
      <c r="AI2949" s="2"/>
      <c r="AM2949" s="2"/>
      <c r="AQ2949" s="2"/>
    </row>
    <row r="2950" spans="7:43" x14ac:dyDescent="0.3">
      <c r="G2950" s="2"/>
      <c r="K2950" s="2"/>
      <c r="O2950" s="2"/>
      <c r="S2950" s="2"/>
      <c r="W2950" s="2"/>
      <c r="AA2950" s="2"/>
      <c r="AE2950" s="2"/>
      <c r="AI2950" s="2"/>
      <c r="AM2950" s="2"/>
      <c r="AQ2950" s="2"/>
    </row>
    <row r="2951" spans="7:43" x14ac:dyDescent="0.3">
      <c r="G2951" s="2"/>
      <c r="K2951" s="2"/>
      <c r="O2951" s="2"/>
      <c r="S2951" s="2"/>
      <c r="W2951" s="2"/>
      <c r="AA2951" s="2"/>
      <c r="AE2951" s="2"/>
      <c r="AI2951" s="2"/>
      <c r="AM2951" s="2"/>
      <c r="AQ2951" s="2"/>
    </row>
    <row r="2952" spans="7:43" x14ac:dyDescent="0.3">
      <c r="G2952" s="2"/>
      <c r="K2952" s="2"/>
      <c r="O2952" s="2"/>
      <c r="S2952" s="2"/>
      <c r="W2952" s="2"/>
      <c r="AA2952" s="2"/>
      <c r="AE2952" s="2"/>
      <c r="AI2952" s="2"/>
      <c r="AM2952" s="2"/>
      <c r="AQ2952" s="2"/>
    </row>
    <row r="2953" spans="7:43" x14ac:dyDescent="0.3">
      <c r="G2953" s="2"/>
      <c r="K2953" s="2"/>
      <c r="O2953" s="2"/>
      <c r="S2953" s="2"/>
      <c r="W2953" s="2"/>
      <c r="AA2953" s="2"/>
      <c r="AE2953" s="2"/>
      <c r="AI2953" s="2"/>
      <c r="AM2953" s="2"/>
      <c r="AQ2953" s="2"/>
    </row>
    <row r="2954" spans="7:43" x14ac:dyDescent="0.3">
      <c r="G2954" s="2"/>
      <c r="K2954" s="2"/>
      <c r="O2954" s="2"/>
      <c r="S2954" s="2"/>
      <c r="W2954" s="2"/>
      <c r="AA2954" s="2"/>
      <c r="AE2954" s="2"/>
      <c r="AI2954" s="2"/>
      <c r="AM2954" s="2"/>
      <c r="AQ2954" s="2"/>
    </row>
    <row r="2955" spans="7:43" x14ac:dyDescent="0.3">
      <c r="G2955" s="2"/>
      <c r="K2955" s="2"/>
      <c r="O2955" s="2"/>
      <c r="S2955" s="2"/>
      <c r="W2955" s="2"/>
      <c r="AA2955" s="2"/>
      <c r="AE2955" s="2"/>
      <c r="AI2955" s="2"/>
      <c r="AM2955" s="2"/>
      <c r="AQ2955" s="2"/>
    </row>
    <row r="2956" spans="7:43" x14ac:dyDescent="0.3">
      <c r="G2956" s="2"/>
      <c r="K2956" s="2"/>
      <c r="O2956" s="2"/>
      <c r="S2956" s="2"/>
      <c r="W2956" s="2"/>
      <c r="AA2956" s="2"/>
      <c r="AE2956" s="2"/>
      <c r="AI2956" s="2"/>
      <c r="AM2956" s="2"/>
      <c r="AQ2956" s="2"/>
    </row>
    <row r="2957" spans="7:43" x14ac:dyDescent="0.3">
      <c r="G2957" s="2"/>
      <c r="K2957" s="2"/>
      <c r="O2957" s="2"/>
      <c r="S2957" s="2"/>
      <c r="W2957" s="2"/>
      <c r="AA2957" s="2"/>
      <c r="AE2957" s="2"/>
      <c r="AI2957" s="2"/>
      <c r="AM2957" s="2"/>
      <c r="AQ2957" s="2"/>
    </row>
    <row r="2958" spans="7:43" x14ac:dyDescent="0.3">
      <c r="G2958" s="2"/>
      <c r="K2958" s="2"/>
      <c r="O2958" s="2"/>
      <c r="S2958" s="2"/>
      <c r="W2958" s="2"/>
      <c r="AA2958" s="2"/>
      <c r="AE2958" s="2"/>
      <c r="AI2958" s="2"/>
      <c r="AM2958" s="2"/>
      <c r="AQ2958" s="2"/>
    </row>
    <row r="2959" spans="7:43" x14ac:dyDescent="0.3">
      <c r="G2959" s="2"/>
      <c r="K2959" s="2"/>
      <c r="O2959" s="2"/>
      <c r="S2959" s="2"/>
      <c r="W2959" s="2"/>
      <c r="AA2959" s="2"/>
      <c r="AE2959" s="2"/>
      <c r="AI2959" s="2"/>
      <c r="AM2959" s="2"/>
      <c r="AQ2959" s="2"/>
    </row>
    <row r="2960" spans="7:43" x14ac:dyDescent="0.3">
      <c r="G2960" s="2"/>
      <c r="K2960" s="2"/>
      <c r="O2960" s="2"/>
      <c r="S2960" s="2"/>
      <c r="W2960" s="2"/>
      <c r="AA2960" s="2"/>
      <c r="AE2960" s="2"/>
      <c r="AI2960" s="2"/>
      <c r="AM2960" s="2"/>
      <c r="AQ2960" s="2"/>
    </row>
    <row r="2961" spans="7:43" x14ac:dyDescent="0.3">
      <c r="G2961" s="2"/>
      <c r="K2961" s="2"/>
      <c r="O2961" s="2"/>
      <c r="S2961" s="2"/>
      <c r="W2961" s="2"/>
      <c r="AA2961" s="2"/>
      <c r="AE2961" s="2"/>
      <c r="AI2961" s="2"/>
      <c r="AM2961" s="2"/>
      <c r="AQ2961" s="2"/>
    </row>
    <row r="2962" spans="7:43" x14ac:dyDescent="0.3">
      <c r="G2962" s="2"/>
      <c r="K2962" s="2"/>
      <c r="O2962" s="2"/>
      <c r="S2962" s="2"/>
      <c r="W2962" s="2"/>
      <c r="AA2962" s="2"/>
      <c r="AE2962" s="2"/>
      <c r="AI2962" s="2"/>
      <c r="AM2962" s="2"/>
      <c r="AQ2962" s="2"/>
    </row>
    <row r="2963" spans="7:43" x14ac:dyDescent="0.3">
      <c r="G2963" s="2"/>
      <c r="K2963" s="2"/>
      <c r="O2963" s="2"/>
      <c r="S2963" s="2"/>
      <c r="W2963" s="2"/>
      <c r="AA2963" s="2"/>
      <c r="AE2963" s="2"/>
      <c r="AI2963" s="2"/>
      <c r="AM2963" s="2"/>
      <c r="AQ2963" s="2"/>
    </row>
    <row r="2964" spans="7:43" x14ac:dyDescent="0.3">
      <c r="G2964" s="2"/>
      <c r="K2964" s="2"/>
      <c r="O2964" s="2"/>
      <c r="S2964" s="2"/>
      <c r="W2964" s="2"/>
      <c r="AA2964" s="2"/>
      <c r="AE2964" s="2"/>
      <c r="AI2964" s="2"/>
      <c r="AM2964" s="2"/>
      <c r="AQ2964" s="2"/>
    </row>
    <row r="2965" spans="7:43" x14ac:dyDescent="0.3">
      <c r="G2965" s="2"/>
      <c r="K2965" s="2"/>
      <c r="O2965" s="2"/>
      <c r="S2965" s="2"/>
      <c r="W2965" s="2"/>
      <c r="AA2965" s="2"/>
      <c r="AE2965" s="2"/>
      <c r="AI2965" s="2"/>
      <c r="AM2965" s="2"/>
      <c r="AQ2965" s="2"/>
    </row>
    <row r="2966" spans="7:43" x14ac:dyDescent="0.3">
      <c r="G2966" s="2"/>
      <c r="K2966" s="2"/>
      <c r="O2966" s="2"/>
      <c r="S2966" s="2"/>
      <c r="W2966" s="2"/>
      <c r="AA2966" s="2"/>
      <c r="AE2966" s="2"/>
      <c r="AI2966" s="2"/>
      <c r="AM2966" s="2"/>
      <c r="AQ2966" s="2"/>
    </row>
    <row r="2967" spans="7:43" x14ac:dyDescent="0.3">
      <c r="G2967" s="2"/>
      <c r="K2967" s="2"/>
      <c r="O2967" s="2"/>
      <c r="S2967" s="2"/>
      <c r="W2967" s="2"/>
      <c r="AA2967" s="2"/>
      <c r="AE2967" s="2"/>
      <c r="AI2967" s="2"/>
      <c r="AM2967" s="2"/>
      <c r="AQ2967" s="2"/>
    </row>
    <row r="2968" spans="7:43" x14ac:dyDescent="0.3">
      <c r="G2968" s="2"/>
      <c r="K2968" s="2"/>
      <c r="O2968" s="2"/>
      <c r="S2968" s="2"/>
      <c r="W2968" s="2"/>
      <c r="AA2968" s="2"/>
      <c r="AE2968" s="2"/>
      <c r="AI2968" s="2"/>
      <c r="AM2968" s="2"/>
      <c r="AQ2968" s="2"/>
    </row>
    <row r="2969" spans="7:43" x14ac:dyDescent="0.3">
      <c r="G2969" s="2"/>
      <c r="K2969" s="2"/>
      <c r="O2969" s="2"/>
      <c r="S2969" s="2"/>
      <c r="W2969" s="2"/>
      <c r="AA2969" s="2"/>
      <c r="AE2969" s="2"/>
      <c r="AI2969" s="2"/>
      <c r="AM2969" s="2"/>
      <c r="AQ2969" s="2"/>
    </row>
    <row r="2970" spans="7:43" x14ac:dyDescent="0.3">
      <c r="G2970" s="2"/>
      <c r="K2970" s="2"/>
      <c r="O2970" s="2"/>
      <c r="S2970" s="2"/>
      <c r="W2970" s="2"/>
      <c r="AA2970" s="2"/>
      <c r="AE2970" s="2"/>
      <c r="AI2970" s="2"/>
      <c r="AM2970" s="2"/>
      <c r="AQ2970" s="2"/>
    </row>
    <row r="2971" spans="7:43" x14ac:dyDescent="0.3">
      <c r="G2971" s="2"/>
      <c r="K2971" s="2"/>
      <c r="O2971" s="2"/>
      <c r="S2971" s="2"/>
      <c r="W2971" s="2"/>
      <c r="AA2971" s="2"/>
      <c r="AE2971" s="2"/>
      <c r="AI2971" s="2"/>
      <c r="AM2971" s="2"/>
      <c r="AQ2971" s="2"/>
    </row>
    <row r="2972" spans="7:43" x14ac:dyDescent="0.3">
      <c r="G2972" s="2"/>
      <c r="K2972" s="2"/>
      <c r="O2972" s="2"/>
      <c r="S2972" s="2"/>
      <c r="W2972" s="2"/>
      <c r="AA2972" s="2"/>
      <c r="AE2972" s="2"/>
      <c r="AI2972" s="2"/>
      <c r="AM2972" s="2"/>
      <c r="AQ2972" s="2"/>
    </row>
    <row r="2973" spans="7:43" x14ac:dyDescent="0.3">
      <c r="G2973" s="2"/>
      <c r="K2973" s="2"/>
      <c r="O2973" s="2"/>
      <c r="S2973" s="2"/>
      <c r="W2973" s="2"/>
      <c r="AA2973" s="2"/>
      <c r="AE2973" s="2"/>
      <c r="AI2973" s="2"/>
      <c r="AM2973" s="2"/>
      <c r="AQ2973" s="2"/>
    </row>
    <row r="2974" spans="7:43" x14ac:dyDescent="0.3">
      <c r="G2974" s="2"/>
      <c r="K2974" s="2"/>
      <c r="O2974" s="2"/>
      <c r="S2974" s="2"/>
      <c r="W2974" s="2"/>
      <c r="AA2974" s="2"/>
      <c r="AE2974" s="2"/>
      <c r="AI2974" s="2"/>
      <c r="AM2974" s="2"/>
      <c r="AQ2974" s="2"/>
    </row>
    <row r="2975" spans="7:43" x14ac:dyDescent="0.3">
      <c r="G2975" s="2"/>
      <c r="K2975" s="2"/>
      <c r="O2975" s="2"/>
      <c r="S2975" s="2"/>
      <c r="W2975" s="2"/>
      <c r="AA2975" s="2"/>
      <c r="AE2975" s="2"/>
      <c r="AI2975" s="2"/>
      <c r="AM2975" s="2"/>
      <c r="AQ2975" s="2"/>
    </row>
    <row r="2976" spans="7:43" x14ac:dyDescent="0.3">
      <c r="G2976" s="2"/>
      <c r="K2976" s="2"/>
      <c r="O2976" s="2"/>
      <c r="S2976" s="2"/>
      <c r="W2976" s="2"/>
      <c r="AA2976" s="2"/>
      <c r="AE2976" s="2"/>
      <c r="AI2976" s="2"/>
      <c r="AM2976" s="2"/>
      <c r="AQ2976" s="2"/>
    </row>
    <row r="2977" spans="7:43" x14ac:dyDescent="0.3">
      <c r="G2977" s="2"/>
      <c r="K2977" s="2"/>
      <c r="O2977" s="2"/>
      <c r="S2977" s="2"/>
      <c r="W2977" s="2"/>
      <c r="AA2977" s="2"/>
      <c r="AE2977" s="2"/>
      <c r="AI2977" s="2"/>
      <c r="AM2977" s="2"/>
      <c r="AQ2977" s="2"/>
    </row>
    <row r="2978" spans="7:43" x14ac:dyDescent="0.3">
      <c r="G2978" s="2"/>
      <c r="K2978" s="2"/>
      <c r="O2978" s="2"/>
      <c r="S2978" s="2"/>
      <c r="W2978" s="2"/>
      <c r="AA2978" s="2"/>
      <c r="AE2978" s="2"/>
      <c r="AI2978" s="2"/>
      <c r="AM2978" s="2"/>
      <c r="AQ2978" s="2"/>
    </row>
    <row r="2979" spans="7:43" x14ac:dyDescent="0.3">
      <c r="G2979" s="2"/>
      <c r="K2979" s="2"/>
      <c r="O2979" s="2"/>
      <c r="S2979" s="2"/>
      <c r="W2979" s="2"/>
      <c r="AA2979" s="2"/>
      <c r="AE2979" s="2"/>
      <c r="AI2979" s="2"/>
      <c r="AM2979" s="2"/>
      <c r="AQ2979" s="2"/>
    </row>
    <row r="2980" spans="7:43" x14ac:dyDescent="0.3">
      <c r="G2980" s="2"/>
      <c r="K2980" s="2"/>
      <c r="O2980" s="2"/>
      <c r="S2980" s="2"/>
      <c r="W2980" s="2"/>
      <c r="AA2980" s="2"/>
      <c r="AE2980" s="2"/>
      <c r="AI2980" s="2"/>
      <c r="AM2980" s="2"/>
      <c r="AQ2980" s="2"/>
    </row>
    <row r="2981" spans="7:43" x14ac:dyDescent="0.3">
      <c r="G2981" s="2"/>
      <c r="K2981" s="2"/>
      <c r="O2981" s="2"/>
      <c r="S2981" s="2"/>
      <c r="W2981" s="2"/>
      <c r="AA2981" s="2"/>
      <c r="AE2981" s="2"/>
      <c r="AI2981" s="2"/>
      <c r="AM2981" s="2"/>
      <c r="AQ2981" s="2"/>
    </row>
    <row r="2982" spans="7:43" x14ac:dyDescent="0.3">
      <c r="G2982" s="2"/>
      <c r="K2982" s="2"/>
      <c r="O2982" s="2"/>
      <c r="S2982" s="2"/>
      <c r="W2982" s="2"/>
      <c r="AA2982" s="2"/>
      <c r="AE2982" s="2"/>
      <c r="AI2982" s="2"/>
      <c r="AM2982" s="2"/>
      <c r="AQ2982" s="2"/>
    </row>
    <row r="2983" spans="7:43" x14ac:dyDescent="0.3">
      <c r="G2983" s="2"/>
      <c r="K2983" s="2"/>
      <c r="O2983" s="2"/>
      <c r="S2983" s="2"/>
      <c r="W2983" s="2"/>
      <c r="AA2983" s="2"/>
      <c r="AE2983" s="2"/>
      <c r="AI2983" s="2"/>
      <c r="AM2983" s="2"/>
      <c r="AQ2983" s="2"/>
    </row>
    <row r="2984" spans="7:43" x14ac:dyDescent="0.3">
      <c r="G2984" s="2"/>
      <c r="K2984" s="2"/>
      <c r="O2984" s="2"/>
      <c r="S2984" s="2"/>
      <c r="W2984" s="2"/>
      <c r="AA2984" s="2"/>
      <c r="AE2984" s="2"/>
      <c r="AI2984" s="2"/>
      <c r="AM2984" s="2"/>
      <c r="AQ2984" s="2"/>
    </row>
    <row r="2985" spans="7:43" x14ac:dyDescent="0.3">
      <c r="G2985" s="2"/>
      <c r="K2985" s="2"/>
      <c r="O2985" s="2"/>
      <c r="S2985" s="2"/>
      <c r="W2985" s="2"/>
      <c r="AA2985" s="2"/>
      <c r="AE2985" s="2"/>
      <c r="AI2985" s="2"/>
      <c r="AM2985" s="2"/>
      <c r="AQ2985" s="2"/>
    </row>
    <row r="2986" spans="7:43" x14ac:dyDescent="0.3">
      <c r="G2986" s="2"/>
      <c r="K2986" s="2"/>
      <c r="O2986" s="2"/>
      <c r="S2986" s="2"/>
      <c r="W2986" s="2"/>
      <c r="AA2986" s="2"/>
      <c r="AE2986" s="2"/>
      <c r="AI2986" s="2"/>
      <c r="AM2986" s="2"/>
      <c r="AQ2986" s="2"/>
    </row>
    <row r="2987" spans="7:43" x14ac:dyDescent="0.3">
      <c r="G2987" s="2"/>
      <c r="K2987" s="2"/>
      <c r="O2987" s="2"/>
      <c r="S2987" s="2"/>
      <c r="W2987" s="2"/>
      <c r="AA2987" s="2"/>
      <c r="AE2987" s="2"/>
      <c r="AI2987" s="2"/>
      <c r="AM2987" s="2"/>
      <c r="AQ2987" s="2"/>
    </row>
    <row r="2988" spans="7:43" x14ac:dyDescent="0.3">
      <c r="G2988" s="2"/>
      <c r="K2988" s="2"/>
      <c r="O2988" s="2"/>
      <c r="S2988" s="2"/>
      <c r="W2988" s="2"/>
      <c r="AA2988" s="2"/>
      <c r="AE2988" s="2"/>
      <c r="AI2988" s="2"/>
      <c r="AM2988" s="2"/>
      <c r="AQ2988" s="2"/>
    </row>
    <row r="2989" spans="7:43" x14ac:dyDescent="0.3">
      <c r="G2989" s="2"/>
      <c r="K2989" s="2"/>
      <c r="O2989" s="2"/>
      <c r="S2989" s="2"/>
      <c r="W2989" s="2"/>
      <c r="AA2989" s="2"/>
      <c r="AE2989" s="2"/>
      <c r="AI2989" s="2"/>
      <c r="AM2989" s="2"/>
      <c r="AQ2989" s="2"/>
    </row>
    <row r="2990" spans="7:43" x14ac:dyDescent="0.3">
      <c r="G2990" s="2"/>
      <c r="K2990" s="2"/>
      <c r="O2990" s="2"/>
      <c r="S2990" s="2"/>
      <c r="W2990" s="2"/>
      <c r="AA2990" s="2"/>
      <c r="AE2990" s="2"/>
      <c r="AI2990" s="2"/>
      <c r="AM2990" s="2"/>
      <c r="AQ2990" s="2"/>
    </row>
    <row r="2991" spans="7:43" x14ac:dyDescent="0.3">
      <c r="G2991" s="2"/>
      <c r="K2991" s="2"/>
      <c r="O2991" s="2"/>
      <c r="S2991" s="2"/>
      <c r="W2991" s="2"/>
      <c r="AA2991" s="2"/>
      <c r="AE2991" s="2"/>
      <c r="AI2991" s="2"/>
      <c r="AM2991" s="2"/>
      <c r="AQ2991" s="2"/>
    </row>
    <row r="2992" spans="7:43" x14ac:dyDescent="0.3">
      <c r="G2992" s="2"/>
      <c r="K2992" s="2"/>
      <c r="O2992" s="2"/>
      <c r="S2992" s="2"/>
      <c r="W2992" s="2"/>
      <c r="AA2992" s="2"/>
      <c r="AE2992" s="2"/>
      <c r="AI2992" s="2"/>
      <c r="AM2992" s="2"/>
      <c r="AQ2992" s="2"/>
    </row>
    <row r="2993" spans="7:43" x14ac:dyDescent="0.3">
      <c r="G2993" s="2"/>
      <c r="K2993" s="2"/>
      <c r="O2993" s="2"/>
      <c r="S2993" s="2"/>
      <c r="W2993" s="2"/>
      <c r="AA2993" s="2"/>
      <c r="AE2993" s="2"/>
      <c r="AI2993" s="2"/>
      <c r="AM2993" s="2"/>
      <c r="AQ2993" s="2"/>
    </row>
    <row r="2994" spans="7:43" x14ac:dyDescent="0.3">
      <c r="G2994" s="2"/>
      <c r="K2994" s="2"/>
      <c r="O2994" s="2"/>
      <c r="S2994" s="2"/>
      <c r="W2994" s="2"/>
      <c r="AA2994" s="2"/>
      <c r="AE2994" s="2"/>
      <c r="AI2994" s="2"/>
      <c r="AM2994" s="2"/>
      <c r="AQ2994" s="2"/>
    </row>
    <row r="2995" spans="7:43" x14ac:dyDescent="0.3">
      <c r="G2995" s="2"/>
      <c r="K2995" s="2"/>
      <c r="O2995" s="2"/>
      <c r="S2995" s="2"/>
      <c r="W2995" s="2"/>
      <c r="AA2995" s="2"/>
      <c r="AE2995" s="2"/>
      <c r="AI2995" s="2"/>
      <c r="AM2995" s="2"/>
      <c r="AQ2995" s="2"/>
    </row>
    <row r="2996" spans="7:43" x14ac:dyDescent="0.3">
      <c r="G2996" s="2"/>
      <c r="K2996" s="2"/>
      <c r="O2996" s="2"/>
      <c r="S2996" s="2"/>
      <c r="W2996" s="2"/>
      <c r="AA2996" s="2"/>
      <c r="AE2996" s="2"/>
      <c r="AI2996" s="2"/>
      <c r="AM2996" s="2"/>
      <c r="AQ2996" s="2"/>
    </row>
    <row r="2997" spans="7:43" x14ac:dyDescent="0.3">
      <c r="G2997" s="2"/>
      <c r="K2997" s="2"/>
      <c r="O2997" s="2"/>
      <c r="S2997" s="2"/>
      <c r="W2997" s="2"/>
      <c r="AA2997" s="2"/>
      <c r="AE2997" s="2"/>
      <c r="AI2997" s="2"/>
      <c r="AM2997" s="2"/>
      <c r="AQ2997" s="2"/>
    </row>
    <row r="2998" spans="7:43" x14ac:dyDescent="0.3">
      <c r="G2998" s="2"/>
      <c r="K2998" s="2"/>
      <c r="O2998" s="2"/>
      <c r="S2998" s="2"/>
      <c r="W2998" s="2"/>
      <c r="AA2998" s="2"/>
      <c r="AE2998" s="2"/>
      <c r="AI2998" s="2"/>
      <c r="AM2998" s="2"/>
      <c r="AQ2998" s="2"/>
    </row>
    <row r="2999" spans="7:43" x14ac:dyDescent="0.3">
      <c r="G2999" s="2"/>
      <c r="K2999" s="2"/>
      <c r="O2999" s="2"/>
      <c r="S2999" s="2"/>
      <c r="W2999" s="2"/>
      <c r="AA2999" s="2"/>
      <c r="AE2999" s="2"/>
      <c r="AI2999" s="2"/>
      <c r="AM2999" s="2"/>
      <c r="AQ2999" s="2"/>
    </row>
    <row r="3000" spans="7:43" x14ac:dyDescent="0.3">
      <c r="G3000" s="2"/>
      <c r="K3000" s="2"/>
      <c r="O3000" s="2"/>
      <c r="S3000" s="2"/>
      <c r="W3000" s="2"/>
      <c r="AA3000" s="2"/>
      <c r="AE3000" s="2"/>
      <c r="AI3000" s="2"/>
      <c r="AM3000" s="2"/>
      <c r="AQ3000" s="2"/>
    </row>
    <row r="3001" spans="7:43" x14ac:dyDescent="0.3">
      <c r="G3001" s="2"/>
      <c r="K3001" s="2"/>
      <c r="O3001" s="2"/>
      <c r="S3001" s="2"/>
      <c r="W3001" s="2"/>
      <c r="AA3001" s="2"/>
      <c r="AE3001" s="2"/>
      <c r="AI3001" s="2"/>
      <c r="AM3001" s="2"/>
      <c r="AQ3001" s="2"/>
    </row>
    <row r="3002" spans="7:43" x14ac:dyDescent="0.3">
      <c r="G3002" s="2"/>
      <c r="K3002" s="2"/>
      <c r="O3002" s="2"/>
      <c r="S3002" s="2"/>
      <c r="W3002" s="2"/>
      <c r="AA3002" s="2"/>
      <c r="AE3002" s="2"/>
      <c r="AI3002" s="2"/>
      <c r="AM3002" s="2"/>
      <c r="AQ3002" s="2"/>
    </row>
    <row r="3003" spans="7:43" x14ac:dyDescent="0.3">
      <c r="G3003" s="2"/>
      <c r="K3003" s="2"/>
      <c r="O3003" s="2"/>
      <c r="S3003" s="2"/>
      <c r="W3003" s="2"/>
      <c r="AA3003" s="2"/>
      <c r="AE3003" s="2"/>
      <c r="AI3003" s="2"/>
      <c r="AM3003" s="2"/>
      <c r="AQ3003" s="2"/>
    </row>
    <row r="3004" spans="7:43" x14ac:dyDescent="0.3">
      <c r="G3004" s="2"/>
      <c r="K3004" s="2"/>
      <c r="O3004" s="2"/>
      <c r="S3004" s="2"/>
      <c r="W3004" s="2"/>
      <c r="AA3004" s="2"/>
      <c r="AE3004" s="2"/>
      <c r="AI3004" s="2"/>
      <c r="AM3004" s="2"/>
      <c r="AQ3004" s="2"/>
    </row>
    <row r="3005" spans="7:43" x14ac:dyDescent="0.3">
      <c r="G3005" s="2"/>
      <c r="K3005" s="2"/>
      <c r="O3005" s="2"/>
      <c r="S3005" s="2"/>
      <c r="W3005" s="2"/>
      <c r="AA3005" s="2"/>
      <c r="AE3005" s="2"/>
      <c r="AI3005" s="2"/>
      <c r="AM3005" s="2"/>
      <c r="AQ3005" s="2"/>
    </row>
    <row r="3006" spans="7:43" x14ac:dyDescent="0.3">
      <c r="G3006" s="2"/>
      <c r="K3006" s="2"/>
      <c r="O3006" s="2"/>
      <c r="S3006" s="2"/>
      <c r="W3006" s="2"/>
      <c r="AA3006" s="2"/>
      <c r="AE3006" s="2"/>
      <c r="AI3006" s="2"/>
      <c r="AM3006" s="2"/>
      <c r="AQ3006" s="2"/>
    </row>
    <row r="3007" spans="7:43" x14ac:dyDescent="0.3">
      <c r="G3007" s="2"/>
      <c r="K3007" s="2"/>
      <c r="O3007" s="2"/>
      <c r="S3007" s="2"/>
      <c r="W3007" s="2"/>
      <c r="AA3007" s="2"/>
      <c r="AE3007" s="2"/>
      <c r="AI3007" s="2"/>
      <c r="AM3007" s="2"/>
      <c r="AQ3007" s="2"/>
    </row>
    <row r="3008" spans="7:43" x14ac:dyDescent="0.3">
      <c r="G3008" s="2"/>
      <c r="K3008" s="2"/>
      <c r="O3008" s="2"/>
      <c r="S3008" s="2"/>
      <c r="W3008" s="2"/>
      <c r="AA3008" s="2"/>
      <c r="AE3008" s="2"/>
      <c r="AI3008" s="2"/>
      <c r="AM3008" s="2"/>
      <c r="AQ3008" s="2"/>
    </row>
    <row r="3009" spans="7:43" x14ac:dyDescent="0.3">
      <c r="G3009" s="2"/>
      <c r="K3009" s="2"/>
      <c r="O3009" s="2"/>
      <c r="S3009" s="2"/>
      <c r="W3009" s="2"/>
      <c r="AA3009" s="2"/>
      <c r="AE3009" s="2"/>
      <c r="AI3009" s="2"/>
      <c r="AM3009" s="2"/>
      <c r="AQ3009" s="2"/>
    </row>
    <row r="3010" spans="7:43" x14ac:dyDescent="0.3">
      <c r="G3010" s="2"/>
      <c r="K3010" s="2"/>
      <c r="O3010" s="2"/>
      <c r="S3010" s="2"/>
      <c r="W3010" s="2"/>
      <c r="AA3010" s="2"/>
      <c r="AE3010" s="2"/>
      <c r="AI3010" s="2"/>
      <c r="AM3010" s="2"/>
      <c r="AQ3010" s="2"/>
    </row>
    <row r="3011" spans="7:43" x14ac:dyDescent="0.3">
      <c r="G3011" s="2"/>
      <c r="K3011" s="2"/>
      <c r="O3011" s="2"/>
      <c r="S3011" s="2"/>
      <c r="W3011" s="2"/>
      <c r="AA3011" s="2"/>
      <c r="AE3011" s="2"/>
      <c r="AI3011" s="2"/>
      <c r="AM3011" s="2"/>
      <c r="AQ3011" s="2"/>
    </row>
    <row r="3012" spans="7:43" x14ac:dyDescent="0.3">
      <c r="G3012" s="2"/>
      <c r="K3012" s="2"/>
      <c r="O3012" s="2"/>
      <c r="S3012" s="2"/>
      <c r="W3012" s="2"/>
      <c r="AA3012" s="2"/>
      <c r="AE3012" s="2"/>
      <c r="AI3012" s="2"/>
      <c r="AM3012" s="2"/>
      <c r="AQ3012" s="2"/>
    </row>
    <row r="3013" spans="7:43" x14ac:dyDescent="0.3">
      <c r="G3013" s="2"/>
      <c r="K3013" s="2"/>
      <c r="O3013" s="2"/>
      <c r="S3013" s="2"/>
      <c r="W3013" s="2"/>
      <c r="AA3013" s="2"/>
      <c r="AE3013" s="2"/>
      <c r="AI3013" s="2"/>
      <c r="AM3013" s="2"/>
      <c r="AQ3013" s="2"/>
    </row>
    <row r="3014" spans="7:43" x14ac:dyDescent="0.3">
      <c r="G3014" s="2"/>
      <c r="K3014" s="2"/>
      <c r="O3014" s="2"/>
      <c r="S3014" s="2"/>
      <c r="W3014" s="2"/>
      <c r="AA3014" s="2"/>
      <c r="AE3014" s="2"/>
      <c r="AI3014" s="2"/>
      <c r="AM3014" s="2"/>
      <c r="AQ3014" s="2"/>
    </row>
    <row r="3015" spans="7:43" x14ac:dyDescent="0.3">
      <c r="G3015" s="2"/>
      <c r="K3015" s="2"/>
      <c r="O3015" s="2"/>
      <c r="S3015" s="2"/>
      <c r="W3015" s="2"/>
      <c r="AA3015" s="2"/>
      <c r="AE3015" s="2"/>
      <c r="AI3015" s="2"/>
      <c r="AM3015" s="2"/>
      <c r="AQ3015" s="2"/>
    </row>
    <row r="3016" spans="7:43" x14ac:dyDescent="0.3">
      <c r="G3016" s="2"/>
      <c r="K3016" s="2"/>
      <c r="O3016" s="2"/>
      <c r="S3016" s="2"/>
      <c r="W3016" s="2"/>
      <c r="AA3016" s="2"/>
      <c r="AE3016" s="2"/>
      <c r="AI3016" s="2"/>
      <c r="AM3016" s="2"/>
      <c r="AQ3016" s="2"/>
    </row>
    <row r="3017" spans="7:43" x14ac:dyDescent="0.3">
      <c r="G3017" s="2"/>
      <c r="K3017" s="2"/>
      <c r="O3017" s="2"/>
      <c r="S3017" s="2"/>
      <c r="W3017" s="2"/>
      <c r="AA3017" s="2"/>
      <c r="AE3017" s="2"/>
      <c r="AI3017" s="2"/>
      <c r="AM3017" s="2"/>
      <c r="AQ3017" s="2"/>
    </row>
    <row r="3018" spans="7:43" x14ac:dyDescent="0.3">
      <c r="G3018" s="2"/>
      <c r="K3018" s="2"/>
      <c r="O3018" s="2"/>
      <c r="S3018" s="2"/>
      <c r="W3018" s="2"/>
      <c r="AA3018" s="2"/>
      <c r="AE3018" s="2"/>
      <c r="AI3018" s="2"/>
      <c r="AM3018" s="2"/>
      <c r="AQ3018" s="2"/>
    </row>
    <row r="3019" spans="7:43" x14ac:dyDescent="0.3">
      <c r="G3019" s="2"/>
      <c r="K3019" s="2"/>
      <c r="O3019" s="2"/>
      <c r="S3019" s="2"/>
      <c r="W3019" s="2"/>
      <c r="AA3019" s="2"/>
      <c r="AE3019" s="2"/>
      <c r="AI3019" s="2"/>
      <c r="AM3019" s="2"/>
      <c r="AQ3019" s="2"/>
    </row>
    <row r="3020" spans="7:43" x14ac:dyDescent="0.3">
      <c r="G3020" s="2"/>
      <c r="K3020" s="2"/>
      <c r="O3020" s="2"/>
      <c r="S3020" s="2"/>
      <c r="W3020" s="2"/>
      <c r="AA3020" s="2"/>
      <c r="AE3020" s="2"/>
      <c r="AI3020" s="2"/>
      <c r="AM3020" s="2"/>
      <c r="AQ3020" s="2"/>
    </row>
    <row r="3021" spans="7:43" x14ac:dyDescent="0.3">
      <c r="G3021" s="2"/>
      <c r="K3021" s="2"/>
      <c r="O3021" s="2"/>
      <c r="S3021" s="2"/>
      <c r="W3021" s="2"/>
      <c r="AA3021" s="2"/>
      <c r="AE3021" s="2"/>
      <c r="AI3021" s="2"/>
      <c r="AM3021" s="2"/>
      <c r="AQ3021" s="2"/>
    </row>
    <row r="3022" spans="7:43" x14ac:dyDescent="0.3">
      <c r="G3022" s="2"/>
      <c r="K3022" s="2"/>
      <c r="O3022" s="2"/>
      <c r="S3022" s="2"/>
      <c r="W3022" s="2"/>
      <c r="AA3022" s="2"/>
      <c r="AE3022" s="2"/>
      <c r="AI3022" s="2"/>
      <c r="AM3022" s="2"/>
      <c r="AQ3022" s="2"/>
    </row>
    <row r="3023" spans="7:43" x14ac:dyDescent="0.3">
      <c r="G3023" s="2"/>
      <c r="K3023" s="2"/>
      <c r="O3023" s="2"/>
      <c r="S3023" s="2"/>
      <c r="W3023" s="2"/>
      <c r="AA3023" s="2"/>
      <c r="AE3023" s="2"/>
      <c r="AI3023" s="2"/>
      <c r="AM3023" s="2"/>
      <c r="AQ3023" s="2"/>
    </row>
    <row r="3024" spans="7:43" x14ac:dyDescent="0.3">
      <c r="G3024" s="2"/>
      <c r="K3024" s="2"/>
      <c r="O3024" s="2"/>
      <c r="S3024" s="2"/>
      <c r="W3024" s="2"/>
      <c r="AA3024" s="2"/>
      <c r="AE3024" s="2"/>
      <c r="AI3024" s="2"/>
      <c r="AM3024" s="2"/>
      <c r="AQ3024" s="2"/>
    </row>
    <row r="3025" spans="7:43" x14ac:dyDescent="0.3">
      <c r="G3025" s="2"/>
      <c r="K3025" s="2"/>
      <c r="O3025" s="2"/>
      <c r="S3025" s="2"/>
      <c r="W3025" s="2"/>
      <c r="AA3025" s="2"/>
      <c r="AE3025" s="2"/>
      <c r="AI3025" s="2"/>
      <c r="AM3025" s="2"/>
      <c r="AQ3025" s="2"/>
    </row>
    <row r="3026" spans="7:43" x14ac:dyDescent="0.3">
      <c r="G3026" s="2"/>
      <c r="K3026" s="2"/>
      <c r="O3026" s="2"/>
      <c r="S3026" s="2"/>
      <c r="W3026" s="2"/>
      <c r="AA3026" s="2"/>
      <c r="AE3026" s="2"/>
      <c r="AI3026" s="2"/>
      <c r="AM3026" s="2"/>
      <c r="AQ3026" s="2"/>
    </row>
    <row r="3027" spans="7:43" x14ac:dyDescent="0.3">
      <c r="G3027" s="2"/>
      <c r="K3027" s="2"/>
      <c r="O3027" s="2"/>
      <c r="S3027" s="2"/>
      <c r="W3027" s="2"/>
      <c r="AA3027" s="2"/>
      <c r="AE3027" s="2"/>
      <c r="AI3027" s="2"/>
      <c r="AM3027" s="2"/>
      <c r="AQ3027" s="2"/>
    </row>
    <row r="3028" spans="7:43" x14ac:dyDescent="0.3">
      <c r="G3028" s="2"/>
      <c r="K3028" s="2"/>
      <c r="O3028" s="2"/>
      <c r="S3028" s="2"/>
      <c r="W3028" s="2"/>
      <c r="AA3028" s="2"/>
      <c r="AE3028" s="2"/>
      <c r="AI3028" s="2"/>
      <c r="AM3028" s="2"/>
      <c r="AQ3028" s="2"/>
    </row>
    <row r="3029" spans="7:43" x14ac:dyDescent="0.3">
      <c r="G3029" s="2"/>
      <c r="K3029" s="2"/>
      <c r="O3029" s="2"/>
      <c r="S3029" s="2"/>
      <c r="W3029" s="2"/>
      <c r="AA3029" s="2"/>
      <c r="AE3029" s="2"/>
      <c r="AI3029" s="2"/>
      <c r="AM3029" s="2"/>
      <c r="AQ3029" s="2"/>
    </row>
    <row r="3030" spans="7:43" x14ac:dyDescent="0.3">
      <c r="G3030" s="2"/>
      <c r="K3030" s="2"/>
      <c r="O3030" s="2"/>
      <c r="S3030" s="2"/>
      <c r="W3030" s="2"/>
      <c r="AA3030" s="2"/>
      <c r="AE3030" s="2"/>
      <c r="AI3030" s="2"/>
      <c r="AM3030" s="2"/>
      <c r="AQ3030" s="2"/>
    </row>
    <row r="3031" spans="7:43" x14ac:dyDescent="0.3">
      <c r="G3031" s="2"/>
      <c r="K3031" s="2"/>
      <c r="O3031" s="2"/>
      <c r="S3031" s="2"/>
      <c r="W3031" s="2"/>
      <c r="AA3031" s="2"/>
      <c r="AE3031" s="2"/>
      <c r="AI3031" s="2"/>
      <c r="AM3031" s="2"/>
      <c r="AQ3031" s="2"/>
    </row>
    <row r="3032" spans="7:43" x14ac:dyDescent="0.3">
      <c r="G3032" s="2"/>
      <c r="K3032" s="2"/>
      <c r="O3032" s="2"/>
      <c r="S3032" s="2"/>
      <c r="W3032" s="2"/>
      <c r="AA3032" s="2"/>
      <c r="AE3032" s="2"/>
      <c r="AI3032" s="2"/>
      <c r="AM3032" s="2"/>
      <c r="AQ3032" s="2"/>
    </row>
    <row r="3033" spans="7:43" x14ac:dyDescent="0.3">
      <c r="G3033" s="2"/>
      <c r="K3033" s="2"/>
      <c r="O3033" s="2"/>
      <c r="S3033" s="2"/>
      <c r="W3033" s="2"/>
      <c r="AA3033" s="2"/>
      <c r="AE3033" s="2"/>
      <c r="AI3033" s="2"/>
      <c r="AM3033" s="2"/>
      <c r="AQ3033" s="2"/>
    </row>
    <row r="3034" spans="7:43" x14ac:dyDescent="0.3">
      <c r="G3034" s="2"/>
      <c r="K3034" s="2"/>
      <c r="O3034" s="2"/>
      <c r="S3034" s="2"/>
      <c r="W3034" s="2"/>
      <c r="AA3034" s="2"/>
      <c r="AE3034" s="2"/>
      <c r="AI3034" s="2"/>
      <c r="AM3034" s="2"/>
      <c r="AQ3034" s="2"/>
    </row>
    <row r="3035" spans="7:43" x14ac:dyDescent="0.3">
      <c r="G3035" s="2"/>
      <c r="K3035" s="2"/>
      <c r="O3035" s="2"/>
      <c r="S3035" s="2"/>
      <c r="W3035" s="2"/>
      <c r="AA3035" s="2"/>
      <c r="AE3035" s="2"/>
      <c r="AI3035" s="2"/>
      <c r="AM3035" s="2"/>
      <c r="AQ3035" s="2"/>
    </row>
    <row r="3036" spans="7:43" x14ac:dyDescent="0.3">
      <c r="G3036" s="2"/>
      <c r="K3036" s="2"/>
      <c r="O3036" s="2"/>
      <c r="S3036" s="2"/>
      <c r="W3036" s="2"/>
      <c r="AA3036" s="2"/>
      <c r="AE3036" s="2"/>
      <c r="AI3036" s="2"/>
      <c r="AM3036" s="2"/>
      <c r="AQ3036" s="2"/>
    </row>
    <row r="3037" spans="7:43" x14ac:dyDescent="0.3">
      <c r="G3037" s="2"/>
      <c r="K3037" s="2"/>
      <c r="O3037" s="2"/>
      <c r="S3037" s="2"/>
      <c r="W3037" s="2"/>
      <c r="AA3037" s="2"/>
      <c r="AE3037" s="2"/>
      <c r="AI3037" s="2"/>
      <c r="AM3037" s="2"/>
      <c r="AQ3037" s="2"/>
    </row>
    <row r="3038" spans="7:43" x14ac:dyDescent="0.3">
      <c r="G3038" s="2"/>
      <c r="K3038" s="2"/>
      <c r="O3038" s="2"/>
      <c r="S3038" s="2"/>
      <c r="W3038" s="2"/>
      <c r="AA3038" s="2"/>
      <c r="AE3038" s="2"/>
      <c r="AI3038" s="2"/>
      <c r="AM3038" s="2"/>
      <c r="AQ3038" s="2"/>
    </row>
    <row r="3039" spans="7:43" x14ac:dyDescent="0.3">
      <c r="G3039" s="2"/>
      <c r="K3039" s="2"/>
      <c r="O3039" s="2"/>
      <c r="S3039" s="2"/>
      <c r="W3039" s="2"/>
      <c r="AA3039" s="2"/>
      <c r="AE3039" s="2"/>
      <c r="AI3039" s="2"/>
      <c r="AM3039" s="2"/>
      <c r="AQ3039" s="2"/>
    </row>
    <row r="3040" spans="7:43" x14ac:dyDescent="0.3">
      <c r="G3040" s="2"/>
      <c r="K3040" s="2"/>
      <c r="O3040" s="2"/>
      <c r="S3040" s="2"/>
      <c r="W3040" s="2"/>
      <c r="AA3040" s="2"/>
      <c r="AE3040" s="2"/>
      <c r="AI3040" s="2"/>
      <c r="AM3040" s="2"/>
      <c r="AQ3040" s="2"/>
    </row>
    <row r="3041" spans="7:43" x14ac:dyDescent="0.3">
      <c r="G3041" s="2"/>
      <c r="K3041" s="2"/>
      <c r="O3041" s="2"/>
      <c r="S3041" s="2"/>
      <c r="W3041" s="2"/>
      <c r="AA3041" s="2"/>
      <c r="AE3041" s="2"/>
      <c r="AI3041" s="2"/>
      <c r="AM3041" s="2"/>
      <c r="AQ3041" s="2"/>
    </row>
    <row r="3042" spans="7:43" x14ac:dyDescent="0.3">
      <c r="G3042" s="2"/>
      <c r="K3042" s="2"/>
      <c r="O3042" s="2"/>
      <c r="S3042" s="2"/>
      <c r="W3042" s="2"/>
      <c r="AA3042" s="2"/>
      <c r="AE3042" s="2"/>
      <c r="AI3042" s="2"/>
      <c r="AM3042" s="2"/>
      <c r="AQ3042" s="2"/>
    </row>
    <row r="3043" spans="7:43" x14ac:dyDescent="0.3">
      <c r="G3043" s="2"/>
      <c r="K3043" s="2"/>
      <c r="O3043" s="2"/>
      <c r="S3043" s="2"/>
      <c r="W3043" s="2"/>
      <c r="AA3043" s="2"/>
      <c r="AE3043" s="2"/>
      <c r="AI3043" s="2"/>
      <c r="AM3043" s="2"/>
      <c r="AQ3043" s="2"/>
    </row>
    <row r="3044" spans="7:43" x14ac:dyDescent="0.3">
      <c r="G3044" s="2"/>
      <c r="K3044" s="2"/>
      <c r="O3044" s="2"/>
      <c r="S3044" s="2"/>
      <c r="W3044" s="2"/>
      <c r="AA3044" s="2"/>
      <c r="AE3044" s="2"/>
      <c r="AI3044" s="2"/>
      <c r="AM3044" s="2"/>
      <c r="AQ3044" s="2"/>
    </row>
    <row r="3045" spans="7:43" x14ac:dyDescent="0.3">
      <c r="G3045" s="2"/>
      <c r="K3045" s="2"/>
      <c r="O3045" s="2"/>
      <c r="S3045" s="2"/>
      <c r="W3045" s="2"/>
      <c r="AA3045" s="2"/>
      <c r="AE3045" s="2"/>
      <c r="AI3045" s="2"/>
      <c r="AM3045" s="2"/>
      <c r="AQ3045" s="2"/>
    </row>
    <row r="3046" spans="7:43" x14ac:dyDescent="0.3">
      <c r="G3046" s="2"/>
      <c r="K3046" s="2"/>
      <c r="O3046" s="2"/>
      <c r="S3046" s="2"/>
      <c r="W3046" s="2"/>
      <c r="AA3046" s="2"/>
      <c r="AE3046" s="2"/>
      <c r="AI3046" s="2"/>
      <c r="AM3046" s="2"/>
      <c r="AQ3046" s="2"/>
    </row>
    <row r="3047" spans="7:43" x14ac:dyDescent="0.3">
      <c r="G3047" s="2"/>
      <c r="K3047" s="2"/>
      <c r="O3047" s="2"/>
      <c r="S3047" s="2"/>
      <c r="W3047" s="2"/>
      <c r="AA3047" s="2"/>
      <c r="AE3047" s="2"/>
      <c r="AI3047" s="2"/>
      <c r="AM3047" s="2"/>
      <c r="AQ3047" s="2"/>
    </row>
    <row r="3048" spans="7:43" x14ac:dyDescent="0.3">
      <c r="G3048" s="2"/>
      <c r="K3048" s="2"/>
      <c r="O3048" s="2"/>
      <c r="S3048" s="2"/>
      <c r="W3048" s="2"/>
      <c r="AA3048" s="2"/>
      <c r="AE3048" s="2"/>
      <c r="AI3048" s="2"/>
      <c r="AM3048" s="2"/>
      <c r="AQ3048" s="2"/>
    </row>
    <row r="3049" spans="7:43" x14ac:dyDescent="0.3">
      <c r="G3049" s="2"/>
      <c r="K3049" s="2"/>
      <c r="O3049" s="2"/>
      <c r="S3049" s="2"/>
      <c r="W3049" s="2"/>
      <c r="AA3049" s="2"/>
      <c r="AE3049" s="2"/>
      <c r="AI3049" s="2"/>
      <c r="AM3049" s="2"/>
      <c r="AQ3049" s="2"/>
    </row>
    <row r="3050" spans="7:43" x14ac:dyDescent="0.3">
      <c r="G3050" s="2"/>
      <c r="K3050" s="2"/>
      <c r="O3050" s="2"/>
      <c r="S3050" s="2"/>
      <c r="W3050" s="2"/>
      <c r="AA3050" s="2"/>
      <c r="AE3050" s="2"/>
      <c r="AI3050" s="2"/>
      <c r="AM3050" s="2"/>
      <c r="AQ3050" s="2"/>
    </row>
    <row r="3051" spans="7:43" x14ac:dyDescent="0.3">
      <c r="G3051" s="2"/>
      <c r="K3051" s="2"/>
      <c r="O3051" s="2"/>
      <c r="S3051" s="2"/>
      <c r="W3051" s="2"/>
      <c r="AA3051" s="2"/>
      <c r="AE3051" s="2"/>
      <c r="AI3051" s="2"/>
      <c r="AM3051" s="2"/>
      <c r="AQ3051" s="2"/>
    </row>
    <row r="3052" spans="7:43" x14ac:dyDescent="0.3">
      <c r="G3052" s="2"/>
      <c r="K3052" s="2"/>
      <c r="O3052" s="2"/>
      <c r="S3052" s="2"/>
      <c r="W3052" s="2"/>
      <c r="AA3052" s="2"/>
      <c r="AE3052" s="2"/>
      <c r="AI3052" s="2"/>
      <c r="AM3052" s="2"/>
      <c r="AQ3052" s="2"/>
    </row>
    <row r="3053" spans="7:43" x14ac:dyDescent="0.3">
      <c r="G3053" s="2"/>
      <c r="K3053" s="2"/>
      <c r="O3053" s="2"/>
      <c r="S3053" s="2"/>
      <c r="W3053" s="2"/>
      <c r="AA3053" s="2"/>
      <c r="AE3053" s="2"/>
      <c r="AI3053" s="2"/>
      <c r="AM3053" s="2"/>
      <c r="AQ3053" s="2"/>
    </row>
    <row r="3054" spans="7:43" x14ac:dyDescent="0.3">
      <c r="G3054" s="2"/>
      <c r="K3054" s="2"/>
      <c r="O3054" s="2"/>
      <c r="S3054" s="2"/>
      <c r="W3054" s="2"/>
      <c r="AA3054" s="2"/>
      <c r="AE3054" s="2"/>
      <c r="AI3054" s="2"/>
      <c r="AM3054" s="2"/>
      <c r="AQ3054" s="2"/>
    </row>
    <row r="3055" spans="7:43" x14ac:dyDescent="0.3">
      <c r="G3055" s="2"/>
      <c r="K3055" s="2"/>
      <c r="O3055" s="2"/>
      <c r="S3055" s="2"/>
      <c r="W3055" s="2"/>
      <c r="AA3055" s="2"/>
      <c r="AE3055" s="2"/>
      <c r="AI3055" s="2"/>
      <c r="AM3055" s="2"/>
      <c r="AQ3055" s="2"/>
    </row>
    <row r="3056" spans="7:43" x14ac:dyDescent="0.3">
      <c r="G3056" s="2"/>
      <c r="K3056" s="2"/>
      <c r="O3056" s="2"/>
      <c r="S3056" s="2"/>
      <c r="W3056" s="2"/>
      <c r="AA3056" s="2"/>
      <c r="AE3056" s="2"/>
      <c r="AI3056" s="2"/>
      <c r="AM3056" s="2"/>
      <c r="AQ3056" s="2"/>
    </row>
    <row r="3057" spans="7:43" x14ac:dyDescent="0.3">
      <c r="G3057" s="2"/>
      <c r="K3057" s="2"/>
      <c r="O3057" s="2"/>
      <c r="S3057" s="2"/>
      <c r="W3057" s="2"/>
      <c r="AA3057" s="2"/>
      <c r="AE3057" s="2"/>
      <c r="AI3057" s="2"/>
      <c r="AM3057" s="2"/>
      <c r="AQ3057" s="2"/>
    </row>
    <row r="3058" spans="7:43" x14ac:dyDescent="0.3">
      <c r="G3058" s="2"/>
      <c r="K3058" s="2"/>
      <c r="O3058" s="2"/>
      <c r="S3058" s="2"/>
      <c r="W3058" s="2"/>
      <c r="AA3058" s="2"/>
      <c r="AE3058" s="2"/>
      <c r="AI3058" s="2"/>
      <c r="AM3058" s="2"/>
      <c r="AQ3058" s="2"/>
    </row>
    <row r="3059" spans="7:43" x14ac:dyDescent="0.3">
      <c r="G3059" s="2"/>
      <c r="K3059" s="2"/>
      <c r="O3059" s="2"/>
      <c r="S3059" s="2"/>
      <c r="W3059" s="2"/>
      <c r="AA3059" s="2"/>
      <c r="AE3059" s="2"/>
      <c r="AI3059" s="2"/>
      <c r="AM3059" s="2"/>
      <c r="AQ3059" s="2"/>
    </row>
    <row r="3060" spans="7:43" x14ac:dyDescent="0.3">
      <c r="G3060" s="2"/>
      <c r="K3060" s="2"/>
      <c r="O3060" s="2"/>
      <c r="S3060" s="2"/>
      <c r="W3060" s="2"/>
      <c r="AA3060" s="2"/>
      <c r="AE3060" s="2"/>
      <c r="AI3060" s="2"/>
      <c r="AM3060" s="2"/>
      <c r="AQ3060" s="2"/>
    </row>
    <row r="3061" spans="7:43" x14ac:dyDescent="0.3">
      <c r="G3061" s="2"/>
      <c r="K3061" s="2"/>
      <c r="O3061" s="2"/>
      <c r="S3061" s="2"/>
      <c r="W3061" s="2"/>
      <c r="AA3061" s="2"/>
      <c r="AE3061" s="2"/>
      <c r="AI3061" s="2"/>
      <c r="AM3061" s="2"/>
      <c r="AQ3061" s="2"/>
    </row>
    <row r="3062" spans="7:43" x14ac:dyDescent="0.3">
      <c r="G3062" s="2"/>
      <c r="K3062" s="2"/>
      <c r="O3062" s="2"/>
      <c r="S3062" s="2"/>
      <c r="W3062" s="2"/>
      <c r="AA3062" s="2"/>
      <c r="AE3062" s="2"/>
      <c r="AI3062" s="2"/>
      <c r="AM3062" s="2"/>
      <c r="AQ3062" s="2"/>
    </row>
    <row r="3063" spans="7:43" x14ac:dyDescent="0.3">
      <c r="G3063" s="2"/>
      <c r="K3063" s="2"/>
      <c r="O3063" s="2"/>
      <c r="S3063" s="2"/>
      <c r="W3063" s="2"/>
      <c r="AA3063" s="2"/>
      <c r="AE3063" s="2"/>
      <c r="AI3063" s="2"/>
      <c r="AM3063" s="2"/>
      <c r="AQ3063" s="2"/>
    </row>
    <row r="3064" spans="7:43" x14ac:dyDescent="0.3">
      <c r="G3064" s="2"/>
      <c r="K3064" s="2"/>
      <c r="O3064" s="2"/>
      <c r="S3064" s="2"/>
      <c r="W3064" s="2"/>
      <c r="AA3064" s="2"/>
      <c r="AE3064" s="2"/>
      <c r="AI3064" s="2"/>
      <c r="AM3064" s="2"/>
      <c r="AQ3064" s="2"/>
    </row>
    <row r="3065" spans="7:43" x14ac:dyDescent="0.3">
      <c r="G3065" s="2"/>
      <c r="K3065" s="2"/>
      <c r="O3065" s="2"/>
      <c r="S3065" s="2"/>
      <c r="W3065" s="2"/>
      <c r="AA3065" s="2"/>
      <c r="AE3065" s="2"/>
      <c r="AI3065" s="2"/>
      <c r="AM3065" s="2"/>
      <c r="AQ3065" s="2"/>
    </row>
    <row r="3066" spans="7:43" x14ac:dyDescent="0.3">
      <c r="G3066" s="2"/>
      <c r="K3066" s="2"/>
      <c r="O3066" s="2"/>
      <c r="S3066" s="2"/>
      <c r="W3066" s="2"/>
      <c r="AA3066" s="2"/>
      <c r="AE3066" s="2"/>
      <c r="AI3066" s="2"/>
      <c r="AM3066" s="2"/>
      <c r="AQ3066" s="2"/>
    </row>
    <row r="3067" spans="7:43" x14ac:dyDescent="0.3">
      <c r="G3067" s="2"/>
      <c r="K3067" s="2"/>
      <c r="O3067" s="2"/>
      <c r="S3067" s="2"/>
      <c r="W3067" s="2"/>
      <c r="AA3067" s="2"/>
      <c r="AE3067" s="2"/>
      <c r="AI3067" s="2"/>
      <c r="AM3067" s="2"/>
      <c r="AQ3067" s="2"/>
    </row>
    <row r="3068" spans="7:43" x14ac:dyDescent="0.3">
      <c r="G3068" s="2"/>
      <c r="K3068" s="2"/>
      <c r="O3068" s="2"/>
      <c r="S3068" s="2"/>
      <c r="W3068" s="2"/>
      <c r="AA3068" s="2"/>
      <c r="AE3068" s="2"/>
      <c r="AI3068" s="2"/>
      <c r="AM3068" s="2"/>
      <c r="AQ3068" s="2"/>
    </row>
    <row r="3069" spans="7:43" x14ac:dyDescent="0.3">
      <c r="G3069" s="2"/>
      <c r="K3069" s="2"/>
      <c r="O3069" s="2"/>
      <c r="S3069" s="2"/>
      <c r="W3069" s="2"/>
      <c r="AA3069" s="2"/>
      <c r="AE3069" s="2"/>
      <c r="AI3069" s="2"/>
      <c r="AM3069" s="2"/>
      <c r="AQ3069" s="2"/>
    </row>
    <row r="3070" spans="7:43" x14ac:dyDescent="0.3">
      <c r="G3070" s="2"/>
      <c r="K3070" s="2"/>
      <c r="O3070" s="2"/>
      <c r="S3070" s="2"/>
      <c r="W3070" s="2"/>
      <c r="AA3070" s="2"/>
      <c r="AE3070" s="2"/>
      <c r="AI3070" s="2"/>
      <c r="AM3070" s="2"/>
      <c r="AQ3070" s="2"/>
    </row>
    <row r="3071" spans="7:43" x14ac:dyDescent="0.3">
      <c r="G3071" s="2"/>
      <c r="K3071" s="2"/>
      <c r="O3071" s="2"/>
      <c r="S3071" s="2"/>
      <c r="W3071" s="2"/>
      <c r="AA3071" s="2"/>
      <c r="AE3071" s="2"/>
      <c r="AI3071" s="2"/>
      <c r="AM3071" s="2"/>
      <c r="AQ3071" s="2"/>
    </row>
    <row r="3072" spans="7:43" x14ac:dyDescent="0.3">
      <c r="G3072" s="2"/>
      <c r="K3072" s="2"/>
      <c r="O3072" s="2"/>
      <c r="S3072" s="2"/>
      <c r="W3072" s="2"/>
      <c r="AA3072" s="2"/>
      <c r="AE3072" s="2"/>
      <c r="AI3072" s="2"/>
      <c r="AM3072" s="2"/>
      <c r="AQ3072" s="2"/>
    </row>
    <row r="3073" spans="7:43" x14ac:dyDescent="0.3">
      <c r="G3073" s="2"/>
      <c r="K3073" s="2"/>
      <c r="O3073" s="2"/>
      <c r="S3073" s="2"/>
      <c r="W3073" s="2"/>
      <c r="AA3073" s="2"/>
      <c r="AE3073" s="2"/>
      <c r="AI3073" s="2"/>
      <c r="AM3073" s="2"/>
      <c r="AQ3073" s="2"/>
    </row>
    <row r="3074" spans="7:43" x14ac:dyDescent="0.3">
      <c r="G3074" s="2"/>
      <c r="K3074" s="2"/>
      <c r="O3074" s="2"/>
      <c r="S3074" s="2"/>
      <c r="W3074" s="2"/>
      <c r="AA3074" s="2"/>
      <c r="AE3074" s="2"/>
      <c r="AI3074" s="2"/>
      <c r="AM3074" s="2"/>
      <c r="AQ3074" s="2"/>
    </row>
    <row r="3075" spans="7:43" x14ac:dyDescent="0.3">
      <c r="G3075" s="2"/>
      <c r="K3075" s="2"/>
      <c r="O3075" s="2"/>
      <c r="S3075" s="2"/>
      <c r="W3075" s="2"/>
      <c r="AA3075" s="2"/>
      <c r="AE3075" s="2"/>
      <c r="AI3075" s="2"/>
      <c r="AM3075" s="2"/>
      <c r="AQ3075" s="2"/>
    </row>
    <row r="3076" spans="7:43" x14ac:dyDescent="0.3">
      <c r="G3076" s="2"/>
      <c r="K3076" s="2"/>
      <c r="O3076" s="2"/>
      <c r="S3076" s="2"/>
      <c r="W3076" s="2"/>
      <c r="AA3076" s="2"/>
      <c r="AE3076" s="2"/>
      <c r="AI3076" s="2"/>
      <c r="AM3076" s="2"/>
      <c r="AQ3076" s="2"/>
    </row>
    <row r="3077" spans="7:43" x14ac:dyDescent="0.3">
      <c r="G3077" s="2"/>
      <c r="K3077" s="2"/>
      <c r="O3077" s="2"/>
      <c r="S3077" s="2"/>
      <c r="W3077" s="2"/>
      <c r="AA3077" s="2"/>
      <c r="AE3077" s="2"/>
      <c r="AI3077" s="2"/>
      <c r="AM3077" s="2"/>
      <c r="AQ3077" s="2"/>
    </row>
    <row r="3078" spans="7:43" x14ac:dyDescent="0.3">
      <c r="G3078" s="2"/>
      <c r="K3078" s="2"/>
      <c r="O3078" s="2"/>
      <c r="S3078" s="2"/>
      <c r="W3078" s="2"/>
      <c r="AA3078" s="2"/>
      <c r="AE3078" s="2"/>
      <c r="AI3078" s="2"/>
      <c r="AM3078" s="2"/>
      <c r="AQ3078" s="2"/>
    </row>
    <row r="3079" spans="7:43" x14ac:dyDescent="0.3">
      <c r="G3079" s="2"/>
      <c r="K3079" s="2"/>
      <c r="O3079" s="2"/>
      <c r="S3079" s="2"/>
      <c r="W3079" s="2"/>
      <c r="AA3079" s="2"/>
      <c r="AE3079" s="2"/>
      <c r="AI3079" s="2"/>
      <c r="AM3079" s="2"/>
      <c r="AQ3079" s="2"/>
    </row>
    <row r="3080" spans="7:43" x14ac:dyDescent="0.3">
      <c r="G3080" s="2"/>
      <c r="K3080" s="2"/>
      <c r="O3080" s="2"/>
      <c r="S3080" s="2"/>
      <c r="W3080" s="2"/>
      <c r="AA3080" s="2"/>
      <c r="AE3080" s="2"/>
      <c r="AI3080" s="2"/>
      <c r="AM3080" s="2"/>
      <c r="AQ3080" s="2"/>
    </row>
    <row r="3081" spans="7:43" x14ac:dyDescent="0.3">
      <c r="G3081" s="2"/>
      <c r="K3081" s="2"/>
      <c r="O3081" s="2"/>
      <c r="S3081" s="2"/>
      <c r="W3081" s="2"/>
      <c r="AA3081" s="2"/>
      <c r="AE3081" s="2"/>
      <c r="AI3081" s="2"/>
      <c r="AM3081" s="2"/>
      <c r="AQ3081" s="2"/>
    </row>
    <row r="3082" spans="7:43" x14ac:dyDescent="0.3">
      <c r="G3082" s="2"/>
      <c r="K3082" s="2"/>
      <c r="O3082" s="2"/>
      <c r="S3082" s="2"/>
      <c r="W3082" s="2"/>
      <c r="AA3082" s="2"/>
      <c r="AE3082" s="2"/>
      <c r="AI3082" s="2"/>
      <c r="AM3082" s="2"/>
      <c r="AQ3082" s="2"/>
    </row>
    <row r="3083" spans="7:43" x14ac:dyDescent="0.3">
      <c r="G3083" s="2"/>
      <c r="K3083" s="2"/>
      <c r="O3083" s="2"/>
      <c r="S3083" s="2"/>
      <c r="W3083" s="2"/>
      <c r="AA3083" s="2"/>
      <c r="AE3083" s="2"/>
      <c r="AI3083" s="2"/>
      <c r="AM3083" s="2"/>
      <c r="AQ3083" s="2"/>
    </row>
    <row r="3084" spans="7:43" x14ac:dyDescent="0.3">
      <c r="G3084" s="2"/>
      <c r="K3084" s="2"/>
      <c r="O3084" s="2"/>
      <c r="S3084" s="2"/>
      <c r="W3084" s="2"/>
      <c r="AA3084" s="2"/>
      <c r="AE3084" s="2"/>
      <c r="AI3084" s="2"/>
      <c r="AM3084" s="2"/>
      <c r="AQ3084" s="2"/>
    </row>
    <row r="3085" spans="7:43" x14ac:dyDescent="0.3">
      <c r="G3085" s="2"/>
      <c r="K3085" s="2"/>
      <c r="O3085" s="2"/>
      <c r="S3085" s="2"/>
      <c r="W3085" s="2"/>
      <c r="AA3085" s="2"/>
      <c r="AE3085" s="2"/>
      <c r="AI3085" s="2"/>
      <c r="AM3085" s="2"/>
      <c r="AQ3085" s="2"/>
    </row>
    <row r="3086" spans="7:43" x14ac:dyDescent="0.3">
      <c r="G3086" s="2"/>
      <c r="K3086" s="2"/>
      <c r="O3086" s="2"/>
      <c r="S3086" s="2"/>
      <c r="W3086" s="2"/>
      <c r="AA3086" s="2"/>
      <c r="AE3086" s="2"/>
      <c r="AI3086" s="2"/>
      <c r="AM3086" s="2"/>
      <c r="AQ3086" s="2"/>
    </row>
    <row r="3087" spans="7:43" x14ac:dyDescent="0.3">
      <c r="G3087" s="2"/>
      <c r="K3087" s="2"/>
      <c r="O3087" s="2"/>
      <c r="S3087" s="2"/>
      <c r="W3087" s="2"/>
      <c r="AA3087" s="2"/>
      <c r="AE3087" s="2"/>
      <c r="AI3087" s="2"/>
      <c r="AM3087" s="2"/>
      <c r="AQ3087" s="2"/>
    </row>
    <row r="3088" spans="7:43" x14ac:dyDescent="0.3">
      <c r="G3088" s="2"/>
      <c r="K3088" s="2"/>
      <c r="O3088" s="2"/>
      <c r="S3088" s="2"/>
      <c r="W3088" s="2"/>
      <c r="AA3088" s="2"/>
      <c r="AE3088" s="2"/>
      <c r="AI3088" s="2"/>
      <c r="AM3088" s="2"/>
      <c r="AQ3088" s="2"/>
    </row>
    <row r="3089" spans="7:43" x14ac:dyDescent="0.3">
      <c r="G3089" s="2"/>
      <c r="K3089" s="2"/>
      <c r="O3089" s="2"/>
      <c r="S3089" s="2"/>
      <c r="W3089" s="2"/>
      <c r="AA3089" s="2"/>
      <c r="AE3089" s="2"/>
      <c r="AI3089" s="2"/>
      <c r="AM3089" s="2"/>
      <c r="AQ3089" s="2"/>
    </row>
    <row r="3090" spans="7:43" x14ac:dyDescent="0.3">
      <c r="G3090" s="2"/>
      <c r="K3090" s="2"/>
      <c r="O3090" s="2"/>
      <c r="S3090" s="2"/>
      <c r="W3090" s="2"/>
      <c r="AA3090" s="2"/>
      <c r="AE3090" s="2"/>
      <c r="AI3090" s="2"/>
      <c r="AM3090" s="2"/>
      <c r="AQ3090" s="2"/>
    </row>
    <row r="3091" spans="7:43" x14ac:dyDescent="0.3">
      <c r="G3091" s="2"/>
      <c r="K3091" s="2"/>
      <c r="O3091" s="2"/>
      <c r="S3091" s="2"/>
      <c r="W3091" s="2"/>
      <c r="AA3091" s="2"/>
      <c r="AE3091" s="2"/>
      <c r="AI3091" s="2"/>
      <c r="AM3091" s="2"/>
      <c r="AQ3091" s="2"/>
    </row>
    <row r="3092" spans="7:43" x14ac:dyDescent="0.3">
      <c r="G3092" s="2"/>
      <c r="K3092" s="2"/>
      <c r="O3092" s="2"/>
      <c r="S3092" s="2"/>
      <c r="W3092" s="2"/>
      <c r="AA3092" s="2"/>
      <c r="AE3092" s="2"/>
      <c r="AI3092" s="2"/>
      <c r="AM3092" s="2"/>
      <c r="AQ3092" s="2"/>
    </row>
    <row r="3093" spans="7:43" x14ac:dyDescent="0.3">
      <c r="G3093" s="2"/>
      <c r="K3093" s="2"/>
      <c r="O3093" s="2"/>
      <c r="S3093" s="2"/>
      <c r="W3093" s="2"/>
      <c r="AA3093" s="2"/>
      <c r="AE3093" s="2"/>
      <c r="AI3093" s="2"/>
      <c r="AM3093" s="2"/>
      <c r="AQ3093" s="2"/>
    </row>
    <row r="3094" spans="7:43" x14ac:dyDescent="0.3">
      <c r="G3094" s="2"/>
      <c r="K3094" s="2"/>
      <c r="O3094" s="2"/>
      <c r="S3094" s="2"/>
      <c r="W3094" s="2"/>
      <c r="AA3094" s="2"/>
      <c r="AE3094" s="2"/>
      <c r="AI3094" s="2"/>
      <c r="AM3094" s="2"/>
      <c r="AQ3094" s="2"/>
    </row>
    <row r="3095" spans="7:43" x14ac:dyDescent="0.3">
      <c r="G3095" s="2"/>
      <c r="K3095" s="2"/>
      <c r="O3095" s="2"/>
      <c r="S3095" s="2"/>
      <c r="W3095" s="2"/>
      <c r="AA3095" s="2"/>
      <c r="AE3095" s="2"/>
      <c r="AI3095" s="2"/>
      <c r="AM3095" s="2"/>
      <c r="AQ3095" s="2"/>
    </row>
    <row r="3096" spans="7:43" x14ac:dyDescent="0.3">
      <c r="G3096" s="2"/>
      <c r="K3096" s="2"/>
      <c r="O3096" s="2"/>
      <c r="S3096" s="2"/>
      <c r="W3096" s="2"/>
      <c r="AA3096" s="2"/>
      <c r="AE3096" s="2"/>
      <c r="AI3096" s="2"/>
      <c r="AM3096" s="2"/>
      <c r="AQ3096" s="2"/>
    </row>
    <row r="3097" spans="7:43" x14ac:dyDescent="0.3">
      <c r="G3097" s="2"/>
      <c r="K3097" s="2"/>
      <c r="O3097" s="2"/>
      <c r="S3097" s="2"/>
      <c r="W3097" s="2"/>
      <c r="AA3097" s="2"/>
      <c r="AE3097" s="2"/>
      <c r="AI3097" s="2"/>
      <c r="AM3097" s="2"/>
      <c r="AQ3097" s="2"/>
    </row>
    <row r="3098" spans="7:43" x14ac:dyDescent="0.3">
      <c r="G3098" s="2"/>
      <c r="K3098" s="2"/>
      <c r="O3098" s="2"/>
      <c r="S3098" s="2"/>
      <c r="W3098" s="2"/>
      <c r="AA3098" s="2"/>
      <c r="AE3098" s="2"/>
      <c r="AI3098" s="2"/>
      <c r="AM3098" s="2"/>
      <c r="AQ3098" s="2"/>
    </row>
    <row r="3099" spans="7:43" x14ac:dyDescent="0.3">
      <c r="G3099" s="2"/>
      <c r="K3099" s="2"/>
      <c r="O3099" s="2"/>
      <c r="S3099" s="2"/>
      <c r="W3099" s="2"/>
      <c r="AA3099" s="2"/>
      <c r="AE3099" s="2"/>
      <c r="AI3099" s="2"/>
      <c r="AM3099" s="2"/>
      <c r="AQ3099" s="2"/>
    </row>
    <row r="3100" spans="7:43" x14ac:dyDescent="0.3">
      <c r="G3100" s="2"/>
      <c r="K3100" s="2"/>
      <c r="O3100" s="2"/>
      <c r="S3100" s="2"/>
      <c r="W3100" s="2"/>
      <c r="AA3100" s="2"/>
      <c r="AE3100" s="2"/>
      <c r="AI3100" s="2"/>
      <c r="AM3100" s="2"/>
      <c r="AQ3100" s="2"/>
    </row>
    <row r="3101" spans="7:43" x14ac:dyDescent="0.3">
      <c r="G3101" s="2"/>
      <c r="K3101" s="2"/>
      <c r="O3101" s="2"/>
      <c r="S3101" s="2"/>
      <c r="W3101" s="2"/>
      <c r="AA3101" s="2"/>
      <c r="AE3101" s="2"/>
      <c r="AI3101" s="2"/>
      <c r="AM3101" s="2"/>
      <c r="AQ3101" s="2"/>
    </row>
    <row r="3102" spans="7:43" x14ac:dyDescent="0.3">
      <c r="G3102" s="2"/>
      <c r="K3102" s="2"/>
      <c r="O3102" s="2"/>
      <c r="S3102" s="2"/>
      <c r="W3102" s="2"/>
      <c r="AA3102" s="2"/>
      <c r="AE3102" s="2"/>
      <c r="AI3102" s="2"/>
      <c r="AM3102" s="2"/>
      <c r="AQ3102" s="2"/>
    </row>
    <row r="3103" spans="7:43" x14ac:dyDescent="0.3">
      <c r="G3103" s="2"/>
      <c r="K3103" s="2"/>
      <c r="O3103" s="2"/>
      <c r="S3103" s="2"/>
      <c r="W3103" s="2"/>
      <c r="AA3103" s="2"/>
      <c r="AE3103" s="2"/>
      <c r="AI3103" s="2"/>
      <c r="AM3103" s="2"/>
      <c r="AQ3103" s="2"/>
    </row>
    <row r="3104" spans="7:43" x14ac:dyDescent="0.3">
      <c r="G3104" s="2"/>
      <c r="K3104" s="2"/>
      <c r="O3104" s="2"/>
      <c r="S3104" s="2"/>
      <c r="W3104" s="2"/>
      <c r="AA3104" s="2"/>
      <c r="AE3104" s="2"/>
      <c r="AI3104" s="2"/>
      <c r="AM3104" s="2"/>
      <c r="AQ3104" s="2"/>
    </row>
    <row r="3105" spans="7:43" x14ac:dyDescent="0.3">
      <c r="G3105" s="2"/>
      <c r="K3105" s="2"/>
      <c r="O3105" s="2"/>
      <c r="S3105" s="2"/>
      <c r="W3105" s="2"/>
      <c r="AA3105" s="2"/>
      <c r="AE3105" s="2"/>
      <c r="AI3105" s="2"/>
      <c r="AM3105" s="2"/>
      <c r="AQ3105" s="2"/>
    </row>
    <row r="3106" spans="7:43" x14ac:dyDescent="0.3">
      <c r="G3106" s="2"/>
      <c r="K3106" s="2"/>
      <c r="O3106" s="2"/>
      <c r="S3106" s="2"/>
      <c r="W3106" s="2"/>
      <c r="AA3106" s="2"/>
      <c r="AE3106" s="2"/>
      <c r="AI3106" s="2"/>
      <c r="AM3106" s="2"/>
      <c r="AQ3106" s="2"/>
    </row>
    <row r="3107" spans="7:43" x14ac:dyDescent="0.3">
      <c r="G3107" s="2"/>
      <c r="K3107" s="2"/>
      <c r="O3107" s="2"/>
      <c r="S3107" s="2"/>
      <c r="W3107" s="2"/>
      <c r="AA3107" s="2"/>
      <c r="AE3107" s="2"/>
      <c r="AI3107" s="2"/>
      <c r="AM3107" s="2"/>
      <c r="AQ3107" s="2"/>
    </row>
    <row r="3108" spans="7:43" x14ac:dyDescent="0.3">
      <c r="G3108" s="2"/>
      <c r="K3108" s="2"/>
      <c r="O3108" s="2"/>
      <c r="S3108" s="2"/>
      <c r="W3108" s="2"/>
      <c r="AA3108" s="2"/>
      <c r="AE3108" s="2"/>
      <c r="AI3108" s="2"/>
      <c r="AM3108" s="2"/>
      <c r="AQ3108" s="2"/>
    </row>
    <row r="3109" spans="7:43" x14ac:dyDescent="0.3">
      <c r="G3109" s="2"/>
      <c r="K3109" s="2"/>
      <c r="O3109" s="2"/>
      <c r="S3109" s="2"/>
      <c r="W3109" s="2"/>
      <c r="AA3109" s="2"/>
      <c r="AE3109" s="2"/>
      <c r="AI3109" s="2"/>
      <c r="AM3109" s="2"/>
      <c r="AQ3109" s="2"/>
    </row>
    <row r="3110" spans="7:43" x14ac:dyDescent="0.3">
      <c r="G3110" s="2"/>
      <c r="K3110" s="2"/>
      <c r="O3110" s="2"/>
      <c r="S3110" s="2"/>
      <c r="W3110" s="2"/>
      <c r="AA3110" s="2"/>
      <c r="AE3110" s="2"/>
      <c r="AI3110" s="2"/>
      <c r="AM3110" s="2"/>
      <c r="AQ3110" s="2"/>
    </row>
    <row r="3111" spans="7:43" x14ac:dyDescent="0.3">
      <c r="G3111" s="2"/>
      <c r="K3111" s="2"/>
      <c r="O3111" s="2"/>
      <c r="S3111" s="2"/>
      <c r="W3111" s="2"/>
      <c r="AA3111" s="2"/>
      <c r="AE3111" s="2"/>
      <c r="AI3111" s="2"/>
      <c r="AM3111" s="2"/>
      <c r="AQ3111" s="2"/>
    </row>
    <row r="3112" spans="7:43" x14ac:dyDescent="0.3">
      <c r="G3112" s="2"/>
      <c r="K3112" s="2"/>
      <c r="O3112" s="2"/>
      <c r="S3112" s="2"/>
      <c r="W3112" s="2"/>
      <c r="AA3112" s="2"/>
      <c r="AE3112" s="2"/>
      <c r="AI3112" s="2"/>
      <c r="AM3112" s="2"/>
      <c r="AQ3112" s="2"/>
    </row>
    <row r="3113" spans="7:43" x14ac:dyDescent="0.3">
      <c r="G3113" s="2"/>
      <c r="K3113" s="2"/>
      <c r="O3113" s="2"/>
      <c r="S3113" s="2"/>
      <c r="W3113" s="2"/>
      <c r="AA3113" s="2"/>
      <c r="AE3113" s="2"/>
      <c r="AI3113" s="2"/>
      <c r="AM3113" s="2"/>
      <c r="AQ3113" s="2"/>
    </row>
    <row r="3114" spans="7:43" x14ac:dyDescent="0.3">
      <c r="G3114" s="2"/>
      <c r="K3114" s="2"/>
      <c r="O3114" s="2"/>
      <c r="S3114" s="2"/>
      <c r="W3114" s="2"/>
      <c r="AA3114" s="2"/>
      <c r="AE3114" s="2"/>
      <c r="AI3114" s="2"/>
      <c r="AM3114" s="2"/>
      <c r="AQ3114" s="2"/>
    </row>
    <row r="3115" spans="7:43" x14ac:dyDescent="0.3">
      <c r="G3115" s="2"/>
      <c r="K3115" s="2"/>
      <c r="O3115" s="2"/>
      <c r="S3115" s="2"/>
      <c r="W3115" s="2"/>
      <c r="AA3115" s="2"/>
      <c r="AE3115" s="2"/>
      <c r="AI3115" s="2"/>
      <c r="AM3115" s="2"/>
      <c r="AQ3115" s="2"/>
    </row>
    <row r="3116" spans="7:43" x14ac:dyDescent="0.3">
      <c r="G3116" s="2"/>
      <c r="K3116" s="2"/>
      <c r="O3116" s="2"/>
      <c r="S3116" s="2"/>
      <c r="W3116" s="2"/>
      <c r="AA3116" s="2"/>
      <c r="AE3116" s="2"/>
      <c r="AI3116" s="2"/>
      <c r="AM3116" s="2"/>
      <c r="AQ3116" s="2"/>
    </row>
    <row r="3117" spans="7:43" x14ac:dyDescent="0.3">
      <c r="G3117" s="2"/>
      <c r="K3117" s="2"/>
      <c r="O3117" s="2"/>
      <c r="S3117" s="2"/>
      <c r="W3117" s="2"/>
      <c r="AA3117" s="2"/>
      <c r="AE3117" s="2"/>
      <c r="AI3117" s="2"/>
      <c r="AM3117" s="2"/>
      <c r="AQ3117" s="2"/>
    </row>
    <row r="3118" spans="7:43" x14ac:dyDescent="0.3">
      <c r="G3118" s="2"/>
      <c r="K3118" s="2"/>
      <c r="O3118" s="2"/>
      <c r="S3118" s="2"/>
      <c r="W3118" s="2"/>
      <c r="AA3118" s="2"/>
      <c r="AE3118" s="2"/>
      <c r="AI3118" s="2"/>
      <c r="AM3118" s="2"/>
      <c r="AQ3118" s="2"/>
    </row>
    <row r="3119" spans="7:43" x14ac:dyDescent="0.3">
      <c r="G3119" s="2"/>
      <c r="K3119" s="2"/>
      <c r="O3119" s="2"/>
      <c r="S3119" s="2"/>
      <c r="W3119" s="2"/>
      <c r="AA3119" s="2"/>
      <c r="AE3119" s="2"/>
      <c r="AI3119" s="2"/>
      <c r="AM3119" s="2"/>
      <c r="AQ3119" s="2"/>
    </row>
    <row r="3120" spans="7:43" x14ac:dyDescent="0.3">
      <c r="G3120" s="2"/>
      <c r="K3120" s="2"/>
      <c r="O3120" s="2"/>
      <c r="S3120" s="2"/>
      <c r="W3120" s="2"/>
      <c r="AA3120" s="2"/>
      <c r="AE3120" s="2"/>
      <c r="AI3120" s="2"/>
      <c r="AM3120" s="2"/>
      <c r="AQ3120" s="2"/>
    </row>
    <row r="3121" spans="7:43" x14ac:dyDescent="0.3">
      <c r="G3121" s="2"/>
      <c r="K3121" s="2"/>
      <c r="O3121" s="2"/>
      <c r="S3121" s="2"/>
      <c r="W3121" s="2"/>
      <c r="AA3121" s="2"/>
      <c r="AE3121" s="2"/>
      <c r="AI3121" s="2"/>
      <c r="AM3121" s="2"/>
      <c r="AQ3121" s="2"/>
    </row>
    <row r="3122" spans="7:43" x14ac:dyDescent="0.3">
      <c r="G3122" s="2"/>
      <c r="K3122" s="2"/>
      <c r="O3122" s="2"/>
      <c r="S3122" s="2"/>
      <c r="W3122" s="2"/>
      <c r="AA3122" s="2"/>
      <c r="AE3122" s="2"/>
      <c r="AI3122" s="2"/>
      <c r="AM3122" s="2"/>
      <c r="AQ3122" s="2"/>
    </row>
    <row r="3123" spans="7:43" x14ac:dyDescent="0.3">
      <c r="G3123" s="2"/>
      <c r="K3123" s="2"/>
      <c r="O3123" s="2"/>
      <c r="S3123" s="2"/>
      <c r="W3123" s="2"/>
      <c r="AA3123" s="2"/>
      <c r="AE3123" s="2"/>
      <c r="AI3123" s="2"/>
      <c r="AM3123" s="2"/>
      <c r="AQ3123" s="2"/>
    </row>
    <row r="3124" spans="7:43" x14ac:dyDescent="0.3">
      <c r="G3124" s="2"/>
      <c r="K3124" s="2"/>
      <c r="O3124" s="2"/>
      <c r="S3124" s="2"/>
      <c r="W3124" s="2"/>
      <c r="AA3124" s="2"/>
      <c r="AE3124" s="2"/>
      <c r="AI3124" s="2"/>
      <c r="AM3124" s="2"/>
      <c r="AQ3124" s="2"/>
    </row>
    <row r="3125" spans="7:43" x14ac:dyDescent="0.3">
      <c r="G3125" s="2"/>
      <c r="K3125" s="2"/>
      <c r="O3125" s="2"/>
      <c r="S3125" s="2"/>
      <c r="W3125" s="2"/>
      <c r="AA3125" s="2"/>
      <c r="AE3125" s="2"/>
      <c r="AI3125" s="2"/>
      <c r="AM3125" s="2"/>
      <c r="AQ3125" s="2"/>
    </row>
    <row r="3126" spans="7:43" x14ac:dyDescent="0.3">
      <c r="G3126" s="2"/>
      <c r="K3126" s="2"/>
      <c r="O3126" s="2"/>
      <c r="S3126" s="2"/>
      <c r="W3126" s="2"/>
      <c r="AA3126" s="2"/>
      <c r="AE3126" s="2"/>
      <c r="AI3126" s="2"/>
      <c r="AM3126" s="2"/>
      <c r="AQ3126" s="2"/>
    </row>
    <row r="3127" spans="7:43" x14ac:dyDescent="0.3">
      <c r="G3127" s="2"/>
      <c r="K3127" s="2"/>
      <c r="O3127" s="2"/>
      <c r="S3127" s="2"/>
      <c r="W3127" s="2"/>
      <c r="AA3127" s="2"/>
      <c r="AE3127" s="2"/>
      <c r="AI3127" s="2"/>
      <c r="AM3127" s="2"/>
      <c r="AQ3127" s="2"/>
    </row>
    <row r="3128" spans="7:43" x14ac:dyDescent="0.3">
      <c r="G3128" s="2"/>
      <c r="K3128" s="2"/>
      <c r="O3128" s="2"/>
      <c r="S3128" s="2"/>
      <c r="W3128" s="2"/>
      <c r="AA3128" s="2"/>
      <c r="AE3128" s="2"/>
      <c r="AI3128" s="2"/>
      <c r="AM3128" s="2"/>
      <c r="AQ3128" s="2"/>
    </row>
    <row r="3129" spans="7:43" x14ac:dyDescent="0.3">
      <c r="G3129" s="2"/>
      <c r="K3129" s="2"/>
      <c r="O3129" s="2"/>
      <c r="S3129" s="2"/>
      <c r="W3129" s="2"/>
      <c r="AA3129" s="2"/>
      <c r="AE3129" s="2"/>
      <c r="AI3129" s="2"/>
      <c r="AM3129" s="2"/>
      <c r="AQ3129" s="2"/>
    </row>
    <row r="3130" spans="7:43" x14ac:dyDescent="0.3">
      <c r="G3130" s="2"/>
      <c r="K3130" s="2"/>
      <c r="O3130" s="2"/>
      <c r="S3130" s="2"/>
      <c r="W3130" s="2"/>
      <c r="AA3130" s="2"/>
      <c r="AE3130" s="2"/>
      <c r="AI3130" s="2"/>
      <c r="AM3130" s="2"/>
      <c r="AQ3130" s="2"/>
    </row>
    <row r="3131" spans="7:43" x14ac:dyDescent="0.3">
      <c r="G3131" s="2"/>
      <c r="K3131" s="2"/>
      <c r="O3131" s="2"/>
      <c r="S3131" s="2"/>
      <c r="W3131" s="2"/>
      <c r="AA3131" s="2"/>
      <c r="AE3131" s="2"/>
      <c r="AI3131" s="2"/>
      <c r="AM3131" s="2"/>
      <c r="AQ3131" s="2"/>
    </row>
    <row r="3132" spans="7:43" x14ac:dyDescent="0.3">
      <c r="G3132" s="2"/>
      <c r="K3132" s="2"/>
      <c r="O3132" s="2"/>
      <c r="S3132" s="2"/>
      <c r="W3132" s="2"/>
      <c r="AA3132" s="2"/>
      <c r="AE3132" s="2"/>
      <c r="AI3132" s="2"/>
      <c r="AM3132" s="2"/>
      <c r="AQ3132" s="2"/>
    </row>
    <row r="3133" spans="7:43" x14ac:dyDescent="0.3">
      <c r="G3133" s="2"/>
      <c r="K3133" s="2"/>
      <c r="O3133" s="2"/>
      <c r="S3133" s="2"/>
      <c r="W3133" s="2"/>
      <c r="AA3133" s="2"/>
      <c r="AE3133" s="2"/>
      <c r="AI3133" s="2"/>
      <c r="AM3133" s="2"/>
      <c r="AQ3133" s="2"/>
    </row>
    <row r="3134" spans="7:43" x14ac:dyDescent="0.3">
      <c r="G3134" s="2"/>
      <c r="K3134" s="2"/>
      <c r="O3134" s="2"/>
      <c r="S3134" s="2"/>
      <c r="W3134" s="2"/>
      <c r="AA3134" s="2"/>
      <c r="AE3134" s="2"/>
      <c r="AI3134" s="2"/>
      <c r="AM3134" s="2"/>
      <c r="AQ3134" s="2"/>
    </row>
    <row r="3135" spans="7:43" x14ac:dyDescent="0.3">
      <c r="G3135" s="2"/>
      <c r="K3135" s="2"/>
      <c r="O3135" s="2"/>
      <c r="S3135" s="2"/>
      <c r="W3135" s="2"/>
      <c r="AA3135" s="2"/>
      <c r="AE3135" s="2"/>
      <c r="AI3135" s="2"/>
      <c r="AM3135" s="2"/>
      <c r="AQ3135" s="2"/>
    </row>
    <row r="3136" spans="7:43" x14ac:dyDescent="0.3">
      <c r="G3136" s="2"/>
      <c r="K3136" s="2"/>
      <c r="O3136" s="2"/>
      <c r="S3136" s="2"/>
      <c r="W3136" s="2"/>
      <c r="AA3136" s="2"/>
      <c r="AE3136" s="2"/>
      <c r="AI3136" s="2"/>
      <c r="AM3136" s="2"/>
      <c r="AQ3136" s="2"/>
    </row>
    <row r="3137" spans="7:43" x14ac:dyDescent="0.3">
      <c r="G3137" s="2"/>
      <c r="K3137" s="2"/>
      <c r="O3137" s="2"/>
      <c r="S3137" s="2"/>
      <c r="W3137" s="2"/>
      <c r="AA3137" s="2"/>
      <c r="AE3137" s="2"/>
      <c r="AI3137" s="2"/>
      <c r="AM3137" s="2"/>
      <c r="AQ3137" s="2"/>
    </row>
    <row r="3138" spans="7:43" x14ac:dyDescent="0.3">
      <c r="G3138" s="2"/>
      <c r="K3138" s="2"/>
      <c r="O3138" s="2"/>
      <c r="S3138" s="2"/>
      <c r="W3138" s="2"/>
      <c r="AA3138" s="2"/>
      <c r="AE3138" s="2"/>
      <c r="AI3138" s="2"/>
      <c r="AM3138" s="2"/>
      <c r="AQ3138" s="2"/>
    </row>
    <row r="3139" spans="7:43" x14ac:dyDescent="0.3">
      <c r="G3139" s="2"/>
      <c r="K3139" s="2"/>
      <c r="O3139" s="2"/>
      <c r="S3139" s="2"/>
      <c r="W3139" s="2"/>
      <c r="AA3139" s="2"/>
      <c r="AE3139" s="2"/>
      <c r="AI3139" s="2"/>
      <c r="AM3139" s="2"/>
      <c r="AQ3139" s="2"/>
    </row>
    <row r="3140" spans="7:43" x14ac:dyDescent="0.3">
      <c r="G3140" s="2"/>
      <c r="K3140" s="2"/>
      <c r="O3140" s="2"/>
      <c r="S3140" s="2"/>
      <c r="W3140" s="2"/>
      <c r="AA3140" s="2"/>
      <c r="AE3140" s="2"/>
      <c r="AI3140" s="2"/>
      <c r="AM3140" s="2"/>
      <c r="AQ3140" s="2"/>
    </row>
    <row r="3141" spans="7:43" x14ac:dyDescent="0.3">
      <c r="G3141" s="2"/>
      <c r="K3141" s="2"/>
      <c r="O3141" s="2"/>
      <c r="S3141" s="2"/>
      <c r="W3141" s="2"/>
      <c r="AA3141" s="2"/>
      <c r="AE3141" s="2"/>
      <c r="AI3141" s="2"/>
      <c r="AM3141" s="2"/>
      <c r="AQ3141" s="2"/>
    </row>
    <row r="3142" spans="7:43" x14ac:dyDescent="0.3">
      <c r="G3142" s="2"/>
      <c r="K3142" s="2"/>
      <c r="O3142" s="2"/>
      <c r="S3142" s="2"/>
      <c r="W3142" s="2"/>
      <c r="AA3142" s="2"/>
      <c r="AE3142" s="2"/>
      <c r="AI3142" s="2"/>
      <c r="AM3142" s="2"/>
      <c r="AQ3142" s="2"/>
    </row>
    <row r="3143" spans="7:43" x14ac:dyDescent="0.3">
      <c r="G3143" s="2"/>
      <c r="K3143" s="2"/>
      <c r="O3143" s="2"/>
      <c r="S3143" s="2"/>
      <c r="W3143" s="2"/>
      <c r="AA3143" s="2"/>
      <c r="AE3143" s="2"/>
      <c r="AI3143" s="2"/>
      <c r="AM3143" s="2"/>
      <c r="AQ3143" s="2"/>
    </row>
    <row r="3144" spans="7:43" x14ac:dyDescent="0.3">
      <c r="G3144" s="2"/>
      <c r="K3144" s="2"/>
      <c r="O3144" s="2"/>
      <c r="S3144" s="2"/>
      <c r="W3144" s="2"/>
      <c r="AA3144" s="2"/>
      <c r="AE3144" s="2"/>
      <c r="AI3144" s="2"/>
      <c r="AM3144" s="2"/>
      <c r="AQ3144" s="2"/>
    </row>
    <row r="3145" spans="7:43" x14ac:dyDescent="0.3">
      <c r="G3145" s="2"/>
      <c r="K3145" s="2"/>
      <c r="O3145" s="2"/>
      <c r="S3145" s="2"/>
      <c r="W3145" s="2"/>
      <c r="AA3145" s="2"/>
      <c r="AE3145" s="2"/>
      <c r="AI3145" s="2"/>
      <c r="AM3145" s="2"/>
      <c r="AQ3145" s="2"/>
    </row>
    <row r="3146" spans="7:43" x14ac:dyDescent="0.3">
      <c r="G3146" s="2"/>
      <c r="K3146" s="2"/>
      <c r="O3146" s="2"/>
      <c r="S3146" s="2"/>
      <c r="W3146" s="2"/>
      <c r="AA3146" s="2"/>
      <c r="AE3146" s="2"/>
      <c r="AI3146" s="2"/>
      <c r="AM3146" s="2"/>
      <c r="AQ3146" s="2"/>
    </row>
    <row r="3147" spans="7:43" x14ac:dyDescent="0.3">
      <c r="G3147" s="2"/>
      <c r="K3147" s="2"/>
      <c r="O3147" s="2"/>
      <c r="S3147" s="2"/>
      <c r="W3147" s="2"/>
      <c r="AA3147" s="2"/>
      <c r="AE3147" s="2"/>
      <c r="AI3147" s="2"/>
      <c r="AM3147" s="2"/>
      <c r="AQ3147" s="2"/>
    </row>
    <row r="3148" spans="7:43" x14ac:dyDescent="0.3">
      <c r="G3148" s="2"/>
      <c r="K3148" s="2"/>
      <c r="O3148" s="2"/>
      <c r="S3148" s="2"/>
      <c r="W3148" s="2"/>
      <c r="AA3148" s="2"/>
      <c r="AE3148" s="2"/>
      <c r="AI3148" s="2"/>
      <c r="AM3148" s="2"/>
      <c r="AQ3148" s="2"/>
    </row>
    <row r="3149" spans="7:43" x14ac:dyDescent="0.3">
      <c r="G3149" s="2"/>
      <c r="K3149" s="2"/>
      <c r="O3149" s="2"/>
      <c r="S3149" s="2"/>
      <c r="W3149" s="2"/>
      <c r="AA3149" s="2"/>
      <c r="AE3149" s="2"/>
      <c r="AI3149" s="2"/>
      <c r="AM3149" s="2"/>
      <c r="AQ3149" s="2"/>
    </row>
    <row r="3150" spans="7:43" x14ac:dyDescent="0.3">
      <c r="G3150" s="2"/>
      <c r="K3150" s="2"/>
      <c r="O3150" s="2"/>
      <c r="S3150" s="2"/>
      <c r="W3150" s="2"/>
      <c r="AA3150" s="2"/>
      <c r="AE3150" s="2"/>
      <c r="AI3150" s="2"/>
      <c r="AM3150" s="2"/>
      <c r="AQ3150" s="2"/>
    </row>
    <row r="3151" spans="7:43" x14ac:dyDescent="0.3">
      <c r="G3151" s="2"/>
      <c r="K3151" s="2"/>
      <c r="O3151" s="2"/>
      <c r="S3151" s="2"/>
      <c r="W3151" s="2"/>
      <c r="AA3151" s="2"/>
      <c r="AE3151" s="2"/>
      <c r="AI3151" s="2"/>
      <c r="AM3151" s="2"/>
      <c r="AQ3151" s="2"/>
    </row>
    <row r="3152" spans="7:43" x14ac:dyDescent="0.3">
      <c r="G3152" s="2"/>
      <c r="K3152" s="2"/>
      <c r="O3152" s="2"/>
      <c r="S3152" s="2"/>
      <c r="W3152" s="2"/>
      <c r="AA3152" s="2"/>
      <c r="AE3152" s="2"/>
      <c r="AI3152" s="2"/>
      <c r="AM3152" s="2"/>
      <c r="AQ3152" s="2"/>
    </row>
    <row r="3153" spans="7:43" x14ac:dyDescent="0.3">
      <c r="G3153" s="2"/>
      <c r="K3153" s="2"/>
      <c r="O3153" s="2"/>
      <c r="S3153" s="2"/>
      <c r="W3153" s="2"/>
      <c r="AA3153" s="2"/>
      <c r="AE3153" s="2"/>
      <c r="AI3153" s="2"/>
      <c r="AM3153" s="2"/>
      <c r="AQ3153" s="2"/>
    </row>
    <row r="3154" spans="7:43" x14ac:dyDescent="0.3">
      <c r="G3154" s="2"/>
      <c r="K3154" s="2"/>
      <c r="O3154" s="2"/>
      <c r="S3154" s="2"/>
      <c r="W3154" s="2"/>
      <c r="AA3154" s="2"/>
      <c r="AE3154" s="2"/>
      <c r="AI3154" s="2"/>
      <c r="AM3154" s="2"/>
      <c r="AQ3154" s="2"/>
    </row>
    <row r="3155" spans="7:43" x14ac:dyDescent="0.3">
      <c r="G3155" s="2"/>
      <c r="K3155" s="2"/>
      <c r="O3155" s="2"/>
      <c r="S3155" s="2"/>
      <c r="W3155" s="2"/>
      <c r="AA3155" s="2"/>
      <c r="AE3155" s="2"/>
      <c r="AI3155" s="2"/>
      <c r="AM3155" s="2"/>
      <c r="AQ3155" s="2"/>
    </row>
    <row r="3156" spans="7:43" x14ac:dyDescent="0.3">
      <c r="G3156" s="2"/>
      <c r="K3156" s="2"/>
      <c r="O3156" s="2"/>
      <c r="S3156" s="2"/>
      <c r="W3156" s="2"/>
      <c r="AA3156" s="2"/>
      <c r="AE3156" s="2"/>
      <c r="AI3156" s="2"/>
      <c r="AM3156" s="2"/>
      <c r="AQ3156" s="2"/>
    </row>
    <row r="3157" spans="7:43" x14ac:dyDescent="0.3">
      <c r="G3157" s="2"/>
      <c r="K3157" s="2"/>
      <c r="O3157" s="2"/>
      <c r="S3157" s="2"/>
      <c r="W3157" s="2"/>
      <c r="AA3157" s="2"/>
      <c r="AE3157" s="2"/>
      <c r="AI3157" s="2"/>
      <c r="AM3157" s="2"/>
      <c r="AQ3157" s="2"/>
    </row>
    <row r="3158" spans="7:43" x14ac:dyDescent="0.3">
      <c r="G3158" s="2"/>
      <c r="K3158" s="2"/>
      <c r="O3158" s="2"/>
      <c r="S3158" s="2"/>
      <c r="W3158" s="2"/>
      <c r="AA3158" s="2"/>
      <c r="AE3158" s="2"/>
      <c r="AI3158" s="2"/>
      <c r="AM3158" s="2"/>
      <c r="AQ3158" s="2"/>
    </row>
    <row r="3159" spans="7:43" x14ac:dyDescent="0.3">
      <c r="G3159" s="2"/>
      <c r="K3159" s="2"/>
      <c r="O3159" s="2"/>
      <c r="S3159" s="2"/>
      <c r="W3159" s="2"/>
      <c r="AA3159" s="2"/>
      <c r="AE3159" s="2"/>
      <c r="AI3159" s="2"/>
      <c r="AM3159" s="2"/>
      <c r="AQ3159" s="2"/>
    </row>
    <row r="3160" spans="7:43" x14ac:dyDescent="0.3">
      <c r="G3160" s="2"/>
      <c r="K3160" s="2"/>
      <c r="O3160" s="2"/>
      <c r="S3160" s="2"/>
      <c r="W3160" s="2"/>
      <c r="AA3160" s="2"/>
      <c r="AE3160" s="2"/>
      <c r="AI3160" s="2"/>
      <c r="AM3160" s="2"/>
      <c r="AQ3160" s="2"/>
    </row>
    <row r="3161" spans="7:43" x14ac:dyDescent="0.3">
      <c r="G3161" s="2"/>
      <c r="K3161" s="2"/>
      <c r="O3161" s="2"/>
      <c r="S3161" s="2"/>
      <c r="W3161" s="2"/>
      <c r="AA3161" s="2"/>
      <c r="AE3161" s="2"/>
      <c r="AI3161" s="2"/>
      <c r="AM3161" s="2"/>
      <c r="AQ3161" s="2"/>
    </row>
    <row r="3162" spans="7:43" x14ac:dyDescent="0.3">
      <c r="G3162" s="2"/>
      <c r="K3162" s="2"/>
      <c r="O3162" s="2"/>
      <c r="S3162" s="2"/>
      <c r="W3162" s="2"/>
      <c r="AA3162" s="2"/>
      <c r="AE3162" s="2"/>
      <c r="AI3162" s="2"/>
      <c r="AM3162" s="2"/>
      <c r="AQ3162" s="2"/>
    </row>
    <row r="3163" spans="7:43" x14ac:dyDescent="0.3">
      <c r="G3163" s="2"/>
      <c r="K3163" s="2"/>
      <c r="O3163" s="2"/>
      <c r="S3163" s="2"/>
      <c r="W3163" s="2"/>
      <c r="AA3163" s="2"/>
      <c r="AE3163" s="2"/>
      <c r="AI3163" s="2"/>
      <c r="AM3163" s="2"/>
      <c r="AQ3163" s="2"/>
    </row>
    <row r="3164" spans="7:43" x14ac:dyDescent="0.3">
      <c r="G3164" s="2"/>
      <c r="K3164" s="2"/>
      <c r="O3164" s="2"/>
      <c r="S3164" s="2"/>
      <c r="W3164" s="2"/>
      <c r="AA3164" s="2"/>
      <c r="AE3164" s="2"/>
      <c r="AI3164" s="2"/>
      <c r="AM3164" s="2"/>
      <c r="AQ3164" s="2"/>
    </row>
    <row r="3165" spans="7:43" x14ac:dyDescent="0.3">
      <c r="G3165" s="2"/>
      <c r="K3165" s="2"/>
      <c r="O3165" s="2"/>
      <c r="S3165" s="2"/>
      <c r="W3165" s="2"/>
      <c r="AA3165" s="2"/>
      <c r="AE3165" s="2"/>
      <c r="AI3165" s="2"/>
      <c r="AM3165" s="2"/>
      <c r="AQ3165" s="2"/>
    </row>
    <row r="3166" spans="7:43" x14ac:dyDescent="0.3">
      <c r="G3166" s="2"/>
      <c r="K3166" s="2"/>
      <c r="O3166" s="2"/>
      <c r="S3166" s="2"/>
      <c r="W3166" s="2"/>
      <c r="AA3166" s="2"/>
      <c r="AE3166" s="2"/>
      <c r="AI3166" s="2"/>
      <c r="AM3166" s="2"/>
      <c r="AQ3166" s="2"/>
    </row>
    <row r="3167" spans="7:43" x14ac:dyDescent="0.3">
      <c r="G3167" s="2"/>
      <c r="K3167" s="2"/>
      <c r="O3167" s="2"/>
      <c r="S3167" s="2"/>
      <c r="W3167" s="2"/>
      <c r="AA3167" s="2"/>
      <c r="AE3167" s="2"/>
      <c r="AI3167" s="2"/>
      <c r="AM3167" s="2"/>
      <c r="AQ3167" s="2"/>
    </row>
    <row r="3168" spans="7:43" x14ac:dyDescent="0.3">
      <c r="G3168" s="2"/>
      <c r="K3168" s="2"/>
      <c r="O3168" s="2"/>
      <c r="S3168" s="2"/>
      <c r="W3168" s="2"/>
      <c r="AA3168" s="2"/>
      <c r="AE3168" s="2"/>
      <c r="AI3168" s="2"/>
      <c r="AM3168" s="2"/>
      <c r="AQ3168" s="2"/>
    </row>
    <row r="3169" spans="7:43" x14ac:dyDescent="0.3">
      <c r="G3169" s="2"/>
      <c r="K3169" s="2"/>
      <c r="O3169" s="2"/>
      <c r="S3169" s="2"/>
      <c r="W3169" s="2"/>
      <c r="AA3169" s="2"/>
      <c r="AE3169" s="2"/>
      <c r="AI3169" s="2"/>
      <c r="AM3169" s="2"/>
      <c r="AQ3169" s="2"/>
    </row>
    <row r="3170" spans="7:43" x14ac:dyDescent="0.3">
      <c r="G3170" s="2"/>
      <c r="K3170" s="2"/>
      <c r="O3170" s="2"/>
      <c r="S3170" s="2"/>
      <c r="W3170" s="2"/>
      <c r="AA3170" s="2"/>
      <c r="AE3170" s="2"/>
      <c r="AI3170" s="2"/>
      <c r="AM3170" s="2"/>
      <c r="AQ3170" s="2"/>
    </row>
    <row r="3171" spans="7:43" x14ac:dyDescent="0.3">
      <c r="G3171" s="2"/>
      <c r="K3171" s="2"/>
      <c r="O3171" s="2"/>
      <c r="S3171" s="2"/>
      <c r="W3171" s="2"/>
      <c r="AA3171" s="2"/>
      <c r="AE3171" s="2"/>
      <c r="AI3171" s="2"/>
      <c r="AM3171" s="2"/>
      <c r="AQ3171" s="2"/>
    </row>
    <row r="3172" spans="7:43" x14ac:dyDescent="0.3">
      <c r="G3172" s="2"/>
      <c r="K3172" s="2"/>
      <c r="O3172" s="2"/>
      <c r="S3172" s="2"/>
      <c r="W3172" s="2"/>
      <c r="AA3172" s="2"/>
      <c r="AE3172" s="2"/>
      <c r="AI3172" s="2"/>
      <c r="AM3172" s="2"/>
      <c r="AQ3172" s="2"/>
    </row>
    <row r="3173" spans="7:43" x14ac:dyDescent="0.3">
      <c r="G3173" s="2"/>
      <c r="K3173" s="2"/>
      <c r="O3173" s="2"/>
      <c r="S3173" s="2"/>
      <c r="W3173" s="2"/>
      <c r="AA3173" s="2"/>
      <c r="AE3173" s="2"/>
      <c r="AI3173" s="2"/>
      <c r="AM3173" s="2"/>
      <c r="AQ3173" s="2"/>
    </row>
    <row r="3174" spans="7:43" x14ac:dyDescent="0.3">
      <c r="G3174" s="2"/>
      <c r="K3174" s="2"/>
      <c r="O3174" s="2"/>
      <c r="S3174" s="2"/>
      <c r="W3174" s="2"/>
      <c r="AA3174" s="2"/>
      <c r="AE3174" s="2"/>
      <c r="AI3174" s="2"/>
      <c r="AM3174" s="2"/>
      <c r="AQ3174" s="2"/>
    </row>
    <row r="3175" spans="7:43" x14ac:dyDescent="0.3">
      <c r="G3175" s="2"/>
      <c r="K3175" s="2"/>
      <c r="O3175" s="2"/>
      <c r="S3175" s="2"/>
      <c r="W3175" s="2"/>
      <c r="AA3175" s="2"/>
      <c r="AE3175" s="2"/>
      <c r="AI3175" s="2"/>
      <c r="AM3175" s="2"/>
      <c r="AQ3175" s="2"/>
    </row>
    <row r="3176" spans="7:43" x14ac:dyDescent="0.3">
      <c r="G3176" s="2"/>
      <c r="K3176" s="2"/>
      <c r="O3176" s="2"/>
      <c r="S3176" s="2"/>
      <c r="W3176" s="2"/>
      <c r="AA3176" s="2"/>
      <c r="AE3176" s="2"/>
      <c r="AI3176" s="2"/>
      <c r="AM3176" s="2"/>
      <c r="AQ3176" s="2"/>
    </row>
    <row r="3177" spans="7:43" x14ac:dyDescent="0.3">
      <c r="G3177" s="2"/>
      <c r="K3177" s="2"/>
      <c r="O3177" s="2"/>
      <c r="S3177" s="2"/>
      <c r="W3177" s="2"/>
      <c r="AA3177" s="2"/>
      <c r="AE3177" s="2"/>
      <c r="AI3177" s="2"/>
      <c r="AM3177" s="2"/>
      <c r="AQ3177" s="2"/>
    </row>
    <row r="3178" spans="7:43" x14ac:dyDescent="0.3">
      <c r="G3178" s="2"/>
      <c r="K3178" s="2"/>
      <c r="O3178" s="2"/>
      <c r="S3178" s="2"/>
      <c r="W3178" s="2"/>
      <c r="AA3178" s="2"/>
      <c r="AE3178" s="2"/>
      <c r="AI3178" s="2"/>
      <c r="AM3178" s="2"/>
      <c r="AQ3178" s="2"/>
    </row>
    <row r="3179" spans="7:43" x14ac:dyDescent="0.3">
      <c r="G3179" s="2"/>
      <c r="K3179" s="2"/>
      <c r="O3179" s="2"/>
      <c r="S3179" s="2"/>
      <c r="W3179" s="2"/>
      <c r="AA3179" s="2"/>
      <c r="AE3179" s="2"/>
      <c r="AI3179" s="2"/>
      <c r="AM3179" s="2"/>
      <c r="AQ3179" s="2"/>
    </row>
    <row r="3180" spans="7:43" x14ac:dyDescent="0.3">
      <c r="G3180" s="2"/>
      <c r="K3180" s="2"/>
      <c r="O3180" s="2"/>
      <c r="S3180" s="2"/>
      <c r="W3180" s="2"/>
      <c r="AA3180" s="2"/>
      <c r="AE3180" s="2"/>
      <c r="AI3180" s="2"/>
      <c r="AM3180" s="2"/>
      <c r="AQ3180" s="2"/>
    </row>
    <row r="3181" spans="7:43" x14ac:dyDescent="0.3">
      <c r="G3181" s="2"/>
      <c r="K3181" s="2"/>
      <c r="O3181" s="2"/>
      <c r="S3181" s="2"/>
      <c r="W3181" s="2"/>
      <c r="AA3181" s="2"/>
      <c r="AE3181" s="2"/>
      <c r="AI3181" s="2"/>
      <c r="AM3181" s="2"/>
      <c r="AQ3181" s="2"/>
    </row>
    <row r="3182" spans="7:43" x14ac:dyDescent="0.3">
      <c r="G3182" s="2"/>
      <c r="K3182" s="2"/>
      <c r="O3182" s="2"/>
      <c r="S3182" s="2"/>
      <c r="W3182" s="2"/>
      <c r="AA3182" s="2"/>
      <c r="AE3182" s="2"/>
      <c r="AI3182" s="2"/>
      <c r="AM3182" s="2"/>
      <c r="AQ3182" s="2"/>
    </row>
    <row r="3183" spans="7:43" x14ac:dyDescent="0.3">
      <c r="G3183" s="2"/>
      <c r="K3183" s="2"/>
      <c r="O3183" s="2"/>
      <c r="S3183" s="2"/>
      <c r="W3183" s="2"/>
      <c r="AA3183" s="2"/>
      <c r="AE3183" s="2"/>
      <c r="AI3183" s="2"/>
      <c r="AM3183" s="2"/>
      <c r="AQ3183" s="2"/>
    </row>
    <row r="3184" spans="7:43" x14ac:dyDescent="0.3">
      <c r="G3184" s="2"/>
      <c r="K3184" s="2"/>
      <c r="O3184" s="2"/>
      <c r="S3184" s="2"/>
      <c r="W3184" s="2"/>
      <c r="AA3184" s="2"/>
      <c r="AE3184" s="2"/>
      <c r="AI3184" s="2"/>
      <c r="AM3184" s="2"/>
      <c r="AQ3184" s="2"/>
    </row>
    <row r="3185" spans="7:43" x14ac:dyDescent="0.3">
      <c r="G3185" s="2"/>
      <c r="K3185" s="2"/>
      <c r="O3185" s="2"/>
      <c r="S3185" s="2"/>
      <c r="W3185" s="2"/>
      <c r="AA3185" s="2"/>
      <c r="AE3185" s="2"/>
      <c r="AI3185" s="2"/>
      <c r="AM3185" s="2"/>
      <c r="AQ3185" s="2"/>
    </row>
    <row r="3186" spans="7:43" x14ac:dyDescent="0.3">
      <c r="G3186" s="2"/>
      <c r="K3186" s="2"/>
      <c r="O3186" s="2"/>
      <c r="S3186" s="2"/>
      <c r="W3186" s="2"/>
      <c r="AA3186" s="2"/>
      <c r="AE3186" s="2"/>
      <c r="AI3186" s="2"/>
      <c r="AM3186" s="2"/>
      <c r="AQ3186" s="2"/>
    </row>
    <row r="3187" spans="7:43" x14ac:dyDescent="0.3">
      <c r="G3187" s="2"/>
      <c r="K3187" s="2"/>
      <c r="O3187" s="2"/>
      <c r="S3187" s="2"/>
      <c r="W3187" s="2"/>
      <c r="AA3187" s="2"/>
      <c r="AE3187" s="2"/>
      <c r="AI3187" s="2"/>
      <c r="AM3187" s="2"/>
      <c r="AQ3187" s="2"/>
    </row>
    <row r="3188" spans="7:43" x14ac:dyDescent="0.3">
      <c r="G3188" s="2"/>
      <c r="K3188" s="2"/>
      <c r="O3188" s="2"/>
      <c r="S3188" s="2"/>
      <c r="W3188" s="2"/>
      <c r="AA3188" s="2"/>
      <c r="AE3188" s="2"/>
      <c r="AI3188" s="2"/>
      <c r="AM3188" s="2"/>
      <c r="AQ3188" s="2"/>
    </row>
    <row r="3189" spans="7:43" x14ac:dyDescent="0.3">
      <c r="G3189" s="2"/>
      <c r="K3189" s="2"/>
      <c r="O3189" s="2"/>
      <c r="S3189" s="2"/>
      <c r="W3189" s="2"/>
      <c r="AA3189" s="2"/>
      <c r="AE3189" s="2"/>
      <c r="AI3189" s="2"/>
      <c r="AM3189" s="2"/>
      <c r="AQ3189" s="2"/>
    </row>
    <row r="3190" spans="7:43" x14ac:dyDescent="0.3">
      <c r="G3190" s="2"/>
      <c r="K3190" s="2"/>
      <c r="O3190" s="2"/>
      <c r="S3190" s="2"/>
      <c r="W3190" s="2"/>
      <c r="AA3190" s="2"/>
      <c r="AE3190" s="2"/>
      <c r="AI3190" s="2"/>
      <c r="AM3190" s="2"/>
      <c r="AQ3190" s="2"/>
    </row>
    <row r="3191" spans="7:43" x14ac:dyDescent="0.3">
      <c r="G3191" s="2"/>
      <c r="K3191" s="2"/>
      <c r="O3191" s="2"/>
      <c r="S3191" s="2"/>
      <c r="W3191" s="2"/>
      <c r="AA3191" s="2"/>
      <c r="AE3191" s="2"/>
      <c r="AI3191" s="2"/>
      <c r="AM3191" s="2"/>
      <c r="AQ3191" s="2"/>
    </row>
    <row r="3192" spans="7:43" x14ac:dyDescent="0.3">
      <c r="G3192" s="2"/>
      <c r="K3192" s="2"/>
      <c r="O3192" s="2"/>
      <c r="S3192" s="2"/>
      <c r="W3192" s="2"/>
      <c r="AA3192" s="2"/>
      <c r="AE3192" s="2"/>
      <c r="AI3192" s="2"/>
      <c r="AM3192" s="2"/>
      <c r="AQ3192" s="2"/>
    </row>
    <row r="3193" spans="7:43" x14ac:dyDescent="0.3">
      <c r="G3193" s="2"/>
      <c r="K3193" s="2"/>
      <c r="O3193" s="2"/>
      <c r="S3193" s="2"/>
      <c r="W3193" s="2"/>
      <c r="AA3193" s="2"/>
      <c r="AE3193" s="2"/>
      <c r="AI3193" s="2"/>
      <c r="AM3193" s="2"/>
      <c r="AQ3193" s="2"/>
    </row>
    <row r="3194" spans="7:43" x14ac:dyDescent="0.3">
      <c r="G3194" s="2"/>
      <c r="K3194" s="2"/>
      <c r="O3194" s="2"/>
      <c r="S3194" s="2"/>
      <c r="W3194" s="2"/>
      <c r="AA3194" s="2"/>
      <c r="AE3194" s="2"/>
      <c r="AI3194" s="2"/>
      <c r="AM3194" s="2"/>
      <c r="AQ3194" s="2"/>
    </row>
    <row r="3195" spans="7:43" x14ac:dyDescent="0.3">
      <c r="G3195" s="2"/>
      <c r="K3195" s="2"/>
      <c r="O3195" s="2"/>
      <c r="S3195" s="2"/>
      <c r="W3195" s="2"/>
      <c r="AA3195" s="2"/>
      <c r="AE3195" s="2"/>
      <c r="AI3195" s="2"/>
      <c r="AM3195" s="2"/>
      <c r="AQ3195" s="2"/>
    </row>
    <row r="3196" spans="7:43" x14ac:dyDescent="0.3">
      <c r="G3196" s="2"/>
      <c r="K3196" s="2"/>
      <c r="O3196" s="2"/>
      <c r="S3196" s="2"/>
      <c r="W3196" s="2"/>
      <c r="AA3196" s="2"/>
      <c r="AE3196" s="2"/>
      <c r="AI3196" s="2"/>
      <c r="AM3196" s="2"/>
      <c r="AQ3196" s="2"/>
    </row>
    <row r="3197" spans="7:43" x14ac:dyDescent="0.3">
      <c r="G3197" s="2"/>
      <c r="K3197" s="2"/>
      <c r="O3197" s="2"/>
      <c r="S3197" s="2"/>
      <c r="W3197" s="2"/>
      <c r="AA3197" s="2"/>
      <c r="AE3197" s="2"/>
      <c r="AI3197" s="2"/>
      <c r="AM3197" s="2"/>
      <c r="AQ3197" s="2"/>
    </row>
    <row r="3198" spans="7:43" x14ac:dyDescent="0.3">
      <c r="G3198" s="2"/>
      <c r="K3198" s="2"/>
      <c r="O3198" s="2"/>
      <c r="S3198" s="2"/>
      <c r="W3198" s="2"/>
      <c r="AA3198" s="2"/>
      <c r="AE3198" s="2"/>
      <c r="AI3198" s="2"/>
      <c r="AM3198" s="2"/>
      <c r="AQ3198" s="2"/>
    </row>
    <row r="3199" spans="7:43" x14ac:dyDescent="0.3">
      <c r="G3199" s="2"/>
      <c r="K3199" s="2"/>
      <c r="O3199" s="2"/>
      <c r="S3199" s="2"/>
      <c r="W3199" s="2"/>
      <c r="AA3199" s="2"/>
      <c r="AE3199" s="2"/>
      <c r="AI3199" s="2"/>
      <c r="AM3199" s="2"/>
      <c r="AQ3199" s="2"/>
    </row>
    <row r="3200" spans="7:43" x14ac:dyDescent="0.3">
      <c r="G3200" s="2"/>
      <c r="K3200" s="2"/>
      <c r="O3200" s="2"/>
      <c r="S3200" s="2"/>
      <c r="W3200" s="2"/>
      <c r="AA3200" s="2"/>
      <c r="AE3200" s="2"/>
      <c r="AI3200" s="2"/>
      <c r="AM3200" s="2"/>
      <c r="AQ3200" s="2"/>
    </row>
    <row r="3201" spans="7:43" x14ac:dyDescent="0.3">
      <c r="G3201" s="2"/>
      <c r="K3201" s="2"/>
      <c r="O3201" s="2"/>
      <c r="S3201" s="2"/>
      <c r="W3201" s="2"/>
      <c r="AA3201" s="2"/>
      <c r="AE3201" s="2"/>
      <c r="AI3201" s="2"/>
      <c r="AM3201" s="2"/>
      <c r="AQ3201" s="2"/>
    </row>
    <row r="3202" spans="7:43" x14ac:dyDescent="0.3">
      <c r="G3202" s="2"/>
      <c r="K3202" s="2"/>
      <c r="O3202" s="2"/>
      <c r="S3202" s="2"/>
      <c r="W3202" s="2"/>
      <c r="AA3202" s="2"/>
      <c r="AE3202" s="2"/>
      <c r="AI3202" s="2"/>
      <c r="AM3202" s="2"/>
      <c r="AQ3202" s="2"/>
    </row>
    <row r="3203" spans="7:43" x14ac:dyDescent="0.3">
      <c r="G3203" s="2"/>
      <c r="K3203" s="2"/>
      <c r="O3203" s="2"/>
      <c r="S3203" s="2"/>
      <c r="W3203" s="2"/>
      <c r="AA3203" s="2"/>
      <c r="AE3203" s="2"/>
      <c r="AI3203" s="2"/>
      <c r="AM3203" s="2"/>
      <c r="AQ3203" s="2"/>
    </row>
    <row r="3204" spans="7:43" x14ac:dyDescent="0.3">
      <c r="G3204" s="2"/>
      <c r="K3204" s="2"/>
      <c r="O3204" s="2"/>
      <c r="S3204" s="2"/>
      <c r="W3204" s="2"/>
      <c r="AA3204" s="2"/>
      <c r="AE3204" s="2"/>
      <c r="AI3204" s="2"/>
      <c r="AM3204" s="2"/>
      <c r="AQ3204" s="2"/>
    </row>
    <row r="3205" spans="7:43" x14ac:dyDescent="0.3">
      <c r="G3205" s="2"/>
      <c r="K3205" s="2"/>
      <c r="O3205" s="2"/>
      <c r="S3205" s="2"/>
      <c r="W3205" s="2"/>
      <c r="AA3205" s="2"/>
      <c r="AE3205" s="2"/>
      <c r="AI3205" s="2"/>
      <c r="AM3205" s="2"/>
      <c r="AQ3205" s="2"/>
    </row>
    <row r="3206" spans="7:43" x14ac:dyDescent="0.3">
      <c r="G3206" s="2"/>
      <c r="K3206" s="2"/>
      <c r="O3206" s="2"/>
      <c r="S3206" s="2"/>
      <c r="W3206" s="2"/>
      <c r="AA3206" s="2"/>
      <c r="AE3206" s="2"/>
      <c r="AI3206" s="2"/>
      <c r="AM3206" s="2"/>
      <c r="AQ3206" s="2"/>
    </row>
    <row r="3207" spans="7:43" x14ac:dyDescent="0.3">
      <c r="G3207" s="2"/>
      <c r="K3207" s="2"/>
      <c r="O3207" s="2"/>
      <c r="S3207" s="2"/>
      <c r="W3207" s="2"/>
      <c r="AA3207" s="2"/>
      <c r="AE3207" s="2"/>
      <c r="AI3207" s="2"/>
      <c r="AM3207" s="2"/>
      <c r="AQ3207" s="2"/>
    </row>
    <row r="3208" spans="7:43" x14ac:dyDescent="0.3">
      <c r="G3208" s="2"/>
      <c r="K3208" s="2"/>
      <c r="O3208" s="2"/>
      <c r="S3208" s="2"/>
      <c r="W3208" s="2"/>
      <c r="AA3208" s="2"/>
      <c r="AE3208" s="2"/>
      <c r="AI3208" s="2"/>
      <c r="AM3208" s="2"/>
      <c r="AQ3208" s="2"/>
    </row>
    <row r="3209" spans="7:43" x14ac:dyDescent="0.3">
      <c r="G3209" s="2"/>
      <c r="K3209" s="2"/>
      <c r="O3209" s="2"/>
      <c r="S3209" s="2"/>
      <c r="W3209" s="2"/>
      <c r="AA3209" s="2"/>
      <c r="AE3209" s="2"/>
      <c r="AI3209" s="2"/>
      <c r="AM3209" s="2"/>
      <c r="AQ3209" s="2"/>
    </row>
    <row r="3210" spans="7:43" x14ac:dyDescent="0.3">
      <c r="G3210" s="2"/>
      <c r="K3210" s="2"/>
      <c r="O3210" s="2"/>
      <c r="S3210" s="2"/>
      <c r="W3210" s="2"/>
      <c r="AA3210" s="2"/>
      <c r="AE3210" s="2"/>
      <c r="AI3210" s="2"/>
      <c r="AM3210" s="2"/>
      <c r="AQ3210" s="2"/>
    </row>
    <row r="3211" spans="7:43" x14ac:dyDescent="0.3">
      <c r="G3211" s="2"/>
      <c r="K3211" s="2"/>
      <c r="O3211" s="2"/>
      <c r="S3211" s="2"/>
      <c r="W3211" s="2"/>
      <c r="AA3211" s="2"/>
      <c r="AE3211" s="2"/>
      <c r="AI3211" s="2"/>
      <c r="AM3211" s="2"/>
      <c r="AQ3211" s="2"/>
    </row>
    <row r="3212" spans="7:43" x14ac:dyDescent="0.3">
      <c r="G3212" s="2"/>
      <c r="K3212" s="2"/>
      <c r="O3212" s="2"/>
      <c r="S3212" s="2"/>
      <c r="W3212" s="2"/>
      <c r="AA3212" s="2"/>
      <c r="AE3212" s="2"/>
      <c r="AI3212" s="2"/>
      <c r="AM3212" s="2"/>
      <c r="AQ3212" s="2"/>
    </row>
    <row r="3213" spans="7:43" x14ac:dyDescent="0.3">
      <c r="G3213" s="2"/>
      <c r="K3213" s="2"/>
      <c r="O3213" s="2"/>
      <c r="S3213" s="2"/>
      <c r="W3213" s="2"/>
      <c r="AA3213" s="2"/>
      <c r="AE3213" s="2"/>
      <c r="AI3213" s="2"/>
      <c r="AM3213" s="2"/>
      <c r="AQ3213" s="2"/>
    </row>
    <row r="3214" spans="7:43" x14ac:dyDescent="0.3">
      <c r="G3214" s="2"/>
      <c r="K3214" s="2"/>
      <c r="O3214" s="2"/>
      <c r="S3214" s="2"/>
      <c r="W3214" s="2"/>
      <c r="AA3214" s="2"/>
      <c r="AE3214" s="2"/>
      <c r="AI3214" s="2"/>
      <c r="AM3214" s="2"/>
      <c r="AQ3214" s="2"/>
    </row>
    <row r="3215" spans="7:43" x14ac:dyDescent="0.3">
      <c r="G3215" s="2"/>
      <c r="K3215" s="2"/>
      <c r="O3215" s="2"/>
      <c r="S3215" s="2"/>
      <c r="W3215" s="2"/>
      <c r="AA3215" s="2"/>
      <c r="AE3215" s="2"/>
      <c r="AI3215" s="2"/>
      <c r="AM3215" s="2"/>
      <c r="AQ3215" s="2"/>
    </row>
    <row r="3216" spans="7:43" x14ac:dyDescent="0.3">
      <c r="G3216" s="2"/>
      <c r="K3216" s="2"/>
      <c r="O3216" s="2"/>
      <c r="S3216" s="2"/>
      <c r="W3216" s="2"/>
      <c r="AA3216" s="2"/>
      <c r="AE3216" s="2"/>
      <c r="AI3216" s="2"/>
      <c r="AM3216" s="2"/>
      <c r="AQ3216" s="2"/>
    </row>
    <row r="3217" spans="7:43" x14ac:dyDescent="0.3">
      <c r="G3217" s="2"/>
      <c r="K3217" s="2"/>
      <c r="O3217" s="2"/>
      <c r="S3217" s="2"/>
      <c r="W3217" s="2"/>
      <c r="AA3217" s="2"/>
      <c r="AE3217" s="2"/>
      <c r="AI3217" s="2"/>
      <c r="AM3217" s="2"/>
      <c r="AQ3217" s="2"/>
    </row>
    <row r="3218" spans="7:43" x14ac:dyDescent="0.3">
      <c r="G3218" s="2"/>
      <c r="K3218" s="2"/>
      <c r="O3218" s="2"/>
      <c r="S3218" s="2"/>
      <c r="W3218" s="2"/>
      <c r="AA3218" s="2"/>
      <c r="AE3218" s="2"/>
      <c r="AI3218" s="2"/>
      <c r="AM3218" s="2"/>
      <c r="AQ3218" s="2"/>
    </row>
    <row r="3219" spans="7:43" x14ac:dyDescent="0.3">
      <c r="G3219" s="2"/>
      <c r="K3219" s="2"/>
      <c r="O3219" s="2"/>
      <c r="S3219" s="2"/>
      <c r="W3219" s="2"/>
      <c r="AA3219" s="2"/>
      <c r="AE3219" s="2"/>
      <c r="AI3219" s="2"/>
      <c r="AM3219" s="2"/>
      <c r="AQ3219" s="2"/>
    </row>
    <row r="3220" spans="7:43" x14ac:dyDescent="0.3">
      <c r="G3220" s="2"/>
      <c r="K3220" s="2"/>
      <c r="O3220" s="2"/>
      <c r="S3220" s="2"/>
      <c r="W3220" s="2"/>
      <c r="AA3220" s="2"/>
      <c r="AE3220" s="2"/>
      <c r="AI3220" s="2"/>
      <c r="AM3220" s="2"/>
      <c r="AQ3220" s="2"/>
    </row>
    <row r="3221" spans="7:43" x14ac:dyDescent="0.3">
      <c r="G3221" s="2"/>
      <c r="K3221" s="2"/>
      <c r="O3221" s="2"/>
      <c r="S3221" s="2"/>
      <c r="W3221" s="2"/>
      <c r="AA3221" s="2"/>
      <c r="AE3221" s="2"/>
      <c r="AI3221" s="2"/>
      <c r="AM3221" s="2"/>
      <c r="AQ3221" s="2"/>
    </row>
    <row r="3222" spans="7:43" x14ac:dyDescent="0.3">
      <c r="G3222" s="2"/>
      <c r="K3222" s="2"/>
      <c r="O3222" s="2"/>
      <c r="S3222" s="2"/>
      <c r="W3222" s="2"/>
      <c r="AA3222" s="2"/>
      <c r="AE3222" s="2"/>
      <c r="AI3222" s="2"/>
      <c r="AM3222" s="2"/>
      <c r="AQ3222" s="2"/>
    </row>
    <row r="3223" spans="7:43" x14ac:dyDescent="0.3">
      <c r="G3223" s="2"/>
      <c r="K3223" s="2"/>
      <c r="O3223" s="2"/>
      <c r="S3223" s="2"/>
      <c r="W3223" s="2"/>
      <c r="AA3223" s="2"/>
      <c r="AE3223" s="2"/>
      <c r="AI3223" s="2"/>
      <c r="AM3223" s="2"/>
      <c r="AQ3223" s="2"/>
    </row>
    <row r="3224" spans="7:43" x14ac:dyDescent="0.3">
      <c r="G3224" s="2"/>
      <c r="K3224" s="2"/>
      <c r="O3224" s="2"/>
      <c r="S3224" s="2"/>
      <c r="W3224" s="2"/>
      <c r="AA3224" s="2"/>
      <c r="AE3224" s="2"/>
      <c r="AI3224" s="2"/>
      <c r="AM3224" s="2"/>
      <c r="AQ3224" s="2"/>
    </row>
    <row r="3225" spans="7:43" x14ac:dyDescent="0.3">
      <c r="G3225" s="2"/>
      <c r="K3225" s="2"/>
      <c r="O3225" s="2"/>
      <c r="S3225" s="2"/>
      <c r="W3225" s="2"/>
      <c r="AA3225" s="2"/>
      <c r="AE3225" s="2"/>
      <c r="AI3225" s="2"/>
      <c r="AM3225" s="2"/>
      <c r="AQ3225" s="2"/>
    </row>
    <row r="3226" spans="7:43" x14ac:dyDescent="0.3">
      <c r="G3226" s="2"/>
      <c r="K3226" s="2"/>
      <c r="O3226" s="2"/>
      <c r="S3226" s="2"/>
      <c r="W3226" s="2"/>
      <c r="AA3226" s="2"/>
      <c r="AE3226" s="2"/>
      <c r="AI3226" s="2"/>
      <c r="AM3226" s="2"/>
      <c r="AQ3226" s="2"/>
    </row>
    <row r="3227" spans="7:43" x14ac:dyDescent="0.3">
      <c r="G3227" s="2"/>
      <c r="K3227" s="2"/>
      <c r="O3227" s="2"/>
      <c r="S3227" s="2"/>
      <c r="W3227" s="2"/>
      <c r="AA3227" s="2"/>
      <c r="AE3227" s="2"/>
      <c r="AI3227" s="2"/>
      <c r="AM3227" s="2"/>
      <c r="AQ3227" s="2"/>
    </row>
    <row r="3228" spans="7:43" x14ac:dyDescent="0.3">
      <c r="G3228" s="2"/>
      <c r="K3228" s="2"/>
      <c r="O3228" s="2"/>
      <c r="S3228" s="2"/>
      <c r="W3228" s="2"/>
      <c r="AA3228" s="2"/>
      <c r="AE3228" s="2"/>
      <c r="AI3228" s="2"/>
      <c r="AM3228" s="2"/>
      <c r="AQ3228" s="2"/>
    </row>
    <row r="3229" spans="7:43" x14ac:dyDescent="0.3">
      <c r="G3229" s="2"/>
      <c r="K3229" s="2"/>
      <c r="O3229" s="2"/>
      <c r="S3229" s="2"/>
      <c r="W3229" s="2"/>
      <c r="AA3229" s="2"/>
      <c r="AE3229" s="2"/>
      <c r="AI3229" s="2"/>
      <c r="AM3229" s="2"/>
      <c r="AQ3229" s="2"/>
    </row>
    <row r="3230" spans="7:43" x14ac:dyDescent="0.3">
      <c r="G3230" s="2"/>
      <c r="K3230" s="2"/>
      <c r="O3230" s="2"/>
      <c r="S3230" s="2"/>
      <c r="W3230" s="2"/>
      <c r="AA3230" s="2"/>
      <c r="AE3230" s="2"/>
      <c r="AI3230" s="2"/>
      <c r="AM3230" s="2"/>
      <c r="AQ3230" s="2"/>
    </row>
    <row r="3231" spans="7:43" x14ac:dyDescent="0.3">
      <c r="G3231" s="2"/>
      <c r="K3231" s="2"/>
      <c r="O3231" s="2"/>
      <c r="S3231" s="2"/>
      <c r="W3231" s="2"/>
      <c r="AA3231" s="2"/>
      <c r="AE3231" s="2"/>
      <c r="AI3231" s="2"/>
      <c r="AM3231" s="2"/>
      <c r="AQ3231" s="2"/>
    </row>
    <row r="3232" spans="7:43" x14ac:dyDescent="0.3">
      <c r="G3232" s="2"/>
      <c r="K3232" s="2"/>
      <c r="O3232" s="2"/>
      <c r="S3232" s="2"/>
      <c r="W3232" s="2"/>
      <c r="AA3232" s="2"/>
      <c r="AE3232" s="2"/>
      <c r="AI3232" s="2"/>
      <c r="AM3232" s="2"/>
      <c r="AQ3232" s="2"/>
    </row>
    <row r="3233" spans="7:43" x14ac:dyDescent="0.3">
      <c r="G3233" s="2"/>
      <c r="K3233" s="2"/>
      <c r="O3233" s="2"/>
      <c r="S3233" s="2"/>
      <c r="W3233" s="2"/>
      <c r="AA3233" s="2"/>
      <c r="AE3233" s="2"/>
      <c r="AI3233" s="2"/>
      <c r="AM3233" s="2"/>
      <c r="AQ3233" s="2"/>
    </row>
    <row r="3234" spans="7:43" x14ac:dyDescent="0.3">
      <c r="G3234" s="2"/>
      <c r="K3234" s="2"/>
      <c r="O3234" s="2"/>
      <c r="S3234" s="2"/>
      <c r="W3234" s="2"/>
      <c r="AA3234" s="2"/>
      <c r="AE3234" s="2"/>
      <c r="AI3234" s="2"/>
      <c r="AM3234" s="2"/>
      <c r="AQ3234" s="2"/>
    </row>
    <row r="3235" spans="7:43" x14ac:dyDescent="0.3">
      <c r="G3235" s="2"/>
      <c r="K3235" s="2"/>
      <c r="O3235" s="2"/>
      <c r="S3235" s="2"/>
      <c r="W3235" s="2"/>
      <c r="AA3235" s="2"/>
      <c r="AE3235" s="2"/>
      <c r="AI3235" s="2"/>
      <c r="AM3235" s="2"/>
      <c r="AQ3235" s="2"/>
    </row>
    <row r="3236" spans="7:43" x14ac:dyDescent="0.3">
      <c r="G3236" s="2"/>
      <c r="K3236" s="2"/>
      <c r="O3236" s="2"/>
      <c r="S3236" s="2"/>
      <c r="W3236" s="2"/>
      <c r="AA3236" s="2"/>
      <c r="AE3236" s="2"/>
      <c r="AI3236" s="2"/>
      <c r="AM3236" s="2"/>
      <c r="AQ3236" s="2"/>
    </row>
    <row r="3237" spans="7:43" x14ac:dyDescent="0.3">
      <c r="G3237" s="2"/>
      <c r="K3237" s="2"/>
      <c r="O3237" s="2"/>
      <c r="S3237" s="2"/>
      <c r="W3237" s="2"/>
      <c r="AA3237" s="2"/>
      <c r="AE3237" s="2"/>
      <c r="AI3237" s="2"/>
      <c r="AM3237" s="2"/>
      <c r="AQ3237" s="2"/>
    </row>
    <row r="3238" spans="7:43" x14ac:dyDescent="0.3">
      <c r="G3238" s="2"/>
      <c r="K3238" s="2"/>
      <c r="O3238" s="2"/>
      <c r="S3238" s="2"/>
      <c r="W3238" s="2"/>
      <c r="AA3238" s="2"/>
      <c r="AE3238" s="2"/>
      <c r="AI3238" s="2"/>
      <c r="AM3238" s="2"/>
      <c r="AQ3238" s="2"/>
    </row>
    <row r="3239" spans="7:43" x14ac:dyDescent="0.3">
      <c r="G3239" s="2"/>
      <c r="K3239" s="2"/>
      <c r="O3239" s="2"/>
      <c r="S3239" s="2"/>
      <c r="W3239" s="2"/>
      <c r="AA3239" s="2"/>
      <c r="AE3239" s="2"/>
      <c r="AI3239" s="2"/>
      <c r="AM3239" s="2"/>
      <c r="AQ3239" s="2"/>
    </row>
    <row r="3240" spans="7:43" x14ac:dyDescent="0.3">
      <c r="G3240" s="2"/>
      <c r="K3240" s="2"/>
      <c r="O3240" s="2"/>
      <c r="S3240" s="2"/>
      <c r="W3240" s="2"/>
      <c r="AA3240" s="2"/>
      <c r="AE3240" s="2"/>
      <c r="AI3240" s="2"/>
      <c r="AM3240" s="2"/>
      <c r="AQ3240" s="2"/>
    </row>
    <row r="3241" spans="7:43" x14ac:dyDescent="0.3">
      <c r="G3241" s="2"/>
      <c r="K3241" s="2"/>
      <c r="O3241" s="2"/>
      <c r="S3241" s="2"/>
      <c r="W3241" s="2"/>
      <c r="AA3241" s="2"/>
      <c r="AE3241" s="2"/>
      <c r="AI3241" s="2"/>
      <c r="AM3241" s="2"/>
      <c r="AQ3241" s="2"/>
    </row>
    <row r="3242" spans="7:43" x14ac:dyDescent="0.3">
      <c r="G3242" s="2"/>
      <c r="K3242" s="2"/>
      <c r="O3242" s="2"/>
      <c r="S3242" s="2"/>
      <c r="W3242" s="2"/>
      <c r="AA3242" s="2"/>
      <c r="AE3242" s="2"/>
      <c r="AI3242" s="2"/>
      <c r="AM3242" s="2"/>
      <c r="AQ3242" s="2"/>
    </row>
    <row r="3243" spans="7:43" x14ac:dyDescent="0.3">
      <c r="G3243" s="2"/>
      <c r="K3243" s="2"/>
      <c r="O3243" s="2"/>
      <c r="S3243" s="2"/>
      <c r="W3243" s="2"/>
      <c r="AA3243" s="2"/>
      <c r="AE3243" s="2"/>
      <c r="AI3243" s="2"/>
      <c r="AM3243" s="2"/>
      <c r="AQ3243" s="2"/>
    </row>
    <row r="3244" spans="7:43" x14ac:dyDescent="0.3">
      <c r="G3244" s="2"/>
      <c r="K3244" s="2"/>
      <c r="O3244" s="2"/>
      <c r="S3244" s="2"/>
      <c r="W3244" s="2"/>
      <c r="AA3244" s="2"/>
      <c r="AE3244" s="2"/>
      <c r="AI3244" s="2"/>
      <c r="AM3244" s="2"/>
      <c r="AQ3244" s="2"/>
    </row>
    <row r="3245" spans="7:43" x14ac:dyDescent="0.3">
      <c r="G3245" s="2"/>
      <c r="K3245" s="2"/>
      <c r="O3245" s="2"/>
      <c r="S3245" s="2"/>
      <c r="W3245" s="2"/>
      <c r="AA3245" s="2"/>
      <c r="AE3245" s="2"/>
      <c r="AI3245" s="2"/>
      <c r="AM3245" s="2"/>
      <c r="AQ3245" s="2"/>
    </row>
    <row r="3246" spans="7:43" x14ac:dyDescent="0.3">
      <c r="G3246" s="2"/>
      <c r="K3246" s="2"/>
      <c r="O3246" s="2"/>
      <c r="S3246" s="2"/>
      <c r="W3246" s="2"/>
      <c r="AA3246" s="2"/>
      <c r="AE3246" s="2"/>
      <c r="AI3246" s="2"/>
      <c r="AM3246" s="2"/>
      <c r="AQ3246" s="2"/>
    </row>
    <row r="3247" spans="7:43" x14ac:dyDescent="0.3">
      <c r="G3247" s="2"/>
      <c r="K3247" s="2"/>
      <c r="O3247" s="2"/>
      <c r="S3247" s="2"/>
      <c r="W3247" s="2"/>
      <c r="AA3247" s="2"/>
      <c r="AE3247" s="2"/>
      <c r="AI3247" s="2"/>
      <c r="AM3247" s="2"/>
      <c r="AQ3247" s="2"/>
    </row>
    <row r="3248" spans="7:43" x14ac:dyDescent="0.3">
      <c r="G3248" s="2"/>
      <c r="K3248" s="2"/>
      <c r="O3248" s="2"/>
      <c r="S3248" s="2"/>
      <c r="W3248" s="2"/>
      <c r="AA3248" s="2"/>
      <c r="AE3248" s="2"/>
      <c r="AI3248" s="2"/>
      <c r="AM3248" s="2"/>
      <c r="AQ3248" s="2"/>
    </row>
    <row r="3249" spans="7:43" x14ac:dyDescent="0.3">
      <c r="G3249" s="2"/>
      <c r="K3249" s="2"/>
      <c r="O3249" s="2"/>
      <c r="S3249" s="2"/>
      <c r="W3249" s="2"/>
      <c r="AA3249" s="2"/>
      <c r="AE3249" s="2"/>
      <c r="AI3249" s="2"/>
      <c r="AM3249" s="2"/>
      <c r="AQ3249" s="2"/>
    </row>
    <row r="3250" spans="7:43" x14ac:dyDescent="0.3">
      <c r="G3250" s="2"/>
      <c r="K3250" s="2"/>
      <c r="O3250" s="2"/>
      <c r="S3250" s="2"/>
      <c r="W3250" s="2"/>
      <c r="AA3250" s="2"/>
      <c r="AE3250" s="2"/>
      <c r="AI3250" s="2"/>
      <c r="AM3250" s="2"/>
      <c r="AQ3250" s="2"/>
    </row>
    <row r="3251" spans="7:43" x14ac:dyDescent="0.3">
      <c r="G3251" s="2"/>
      <c r="K3251" s="2"/>
      <c r="O3251" s="2"/>
      <c r="S3251" s="2"/>
      <c r="W3251" s="2"/>
      <c r="AA3251" s="2"/>
      <c r="AE3251" s="2"/>
      <c r="AI3251" s="2"/>
      <c r="AM3251" s="2"/>
      <c r="AQ3251" s="2"/>
    </row>
    <row r="3252" spans="7:43" x14ac:dyDescent="0.3">
      <c r="G3252" s="2"/>
      <c r="K3252" s="2"/>
      <c r="O3252" s="2"/>
      <c r="S3252" s="2"/>
      <c r="W3252" s="2"/>
      <c r="AA3252" s="2"/>
      <c r="AE3252" s="2"/>
      <c r="AI3252" s="2"/>
      <c r="AM3252" s="2"/>
      <c r="AQ3252" s="2"/>
    </row>
    <row r="3253" spans="7:43" x14ac:dyDescent="0.3">
      <c r="G3253" s="2"/>
      <c r="K3253" s="2"/>
      <c r="O3253" s="2"/>
      <c r="S3253" s="2"/>
      <c r="W3253" s="2"/>
      <c r="AA3253" s="2"/>
      <c r="AE3253" s="2"/>
      <c r="AI3253" s="2"/>
      <c r="AM3253" s="2"/>
      <c r="AQ3253" s="2"/>
    </row>
    <row r="3254" spans="7:43" x14ac:dyDescent="0.3">
      <c r="G3254" s="2"/>
      <c r="K3254" s="2"/>
      <c r="O3254" s="2"/>
      <c r="S3254" s="2"/>
      <c r="W3254" s="2"/>
      <c r="AA3254" s="2"/>
      <c r="AE3254" s="2"/>
      <c r="AI3254" s="2"/>
      <c r="AM3254" s="2"/>
      <c r="AQ3254" s="2"/>
    </row>
    <row r="3255" spans="7:43" x14ac:dyDescent="0.3">
      <c r="G3255" s="2"/>
      <c r="K3255" s="2"/>
      <c r="O3255" s="2"/>
      <c r="S3255" s="2"/>
      <c r="W3255" s="2"/>
      <c r="AA3255" s="2"/>
      <c r="AE3255" s="2"/>
      <c r="AI3255" s="2"/>
      <c r="AM3255" s="2"/>
      <c r="AQ3255" s="2"/>
    </row>
    <row r="3256" spans="7:43" x14ac:dyDescent="0.3">
      <c r="G3256" s="2"/>
      <c r="K3256" s="2"/>
      <c r="O3256" s="2"/>
      <c r="S3256" s="2"/>
      <c r="W3256" s="2"/>
      <c r="AA3256" s="2"/>
      <c r="AE3256" s="2"/>
      <c r="AI3256" s="2"/>
      <c r="AM3256" s="2"/>
      <c r="AQ3256" s="2"/>
    </row>
    <row r="3257" spans="7:43" x14ac:dyDescent="0.3">
      <c r="G3257" s="2"/>
      <c r="K3257" s="2"/>
      <c r="O3257" s="2"/>
      <c r="S3257" s="2"/>
      <c r="W3257" s="2"/>
      <c r="AA3257" s="2"/>
      <c r="AE3257" s="2"/>
      <c r="AI3257" s="2"/>
      <c r="AM3257" s="2"/>
      <c r="AQ3257" s="2"/>
    </row>
    <row r="3258" spans="7:43" x14ac:dyDescent="0.3">
      <c r="G3258" s="2"/>
      <c r="K3258" s="2"/>
      <c r="O3258" s="2"/>
      <c r="S3258" s="2"/>
      <c r="W3258" s="2"/>
      <c r="AA3258" s="2"/>
      <c r="AE3258" s="2"/>
      <c r="AI3258" s="2"/>
      <c r="AM3258" s="2"/>
      <c r="AQ3258" s="2"/>
    </row>
    <row r="3259" spans="7:43" x14ac:dyDescent="0.3">
      <c r="G3259" s="2"/>
      <c r="K3259" s="2"/>
      <c r="O3259" s="2"/>
      <c r="S3259" s="2"/>
      <c r="W3259" s="2"/>
      <c r="AA3259" s="2"/>
      <c r="AE3259" s="2"/>
      <c r="AI3259" s="2"/>
      <c r="AM3259" s="2"/>
      <c r="AQ3259" s="2"/>
    </row>
    <row r="3260" spans="7:43" x14ac:dyDescent="0.3">
      <c r="G3260" s="2"/>
      <c r="K3260" s="2"/>
      <c r="O3260" s="2"/>
      <c r="S3260" s="2"/>
      <c r="W3260" s="2"/>
      <c r="AA3260" s="2"/>
      <c r="AE3260" s="2"/>
      <c r="AI3260" s="2"/>
      <c r="AM3260" s="2"/>
      <c r="AQ3260" s="2"/>
    </row>
    <row r="3261" spans="7:43" x14ac:dyDescent="0.3">
      <c r="G3261" s="2"/>
      <c r="K3261" s="2"/>
      <c r="O3261" s="2"/>
      <c r="S3261" s="2"/>
      <c r="W3261" s="2"/>
      <c r="AA3261" s="2"/>
      <c r="AE3261" s="2"/>
      <c r="AI3261" s="2"/>
      <c r="AM3261" s="2"/>
      <c r="AQ3261" s="2"/>
    </row>
    <row r="3262" spans="7:43" x14ac:dyDescent="0.3">
      <c r="G3262" s="2"/>
      <c r="K3262" s="2"/>
      <c r="O3262" s="2"/>
      <c r="S3262" s="2"/>
      <c r="W3262" s="2"/>
      <c r="AA3262" s="2"/>
      <c r="AE3262" s="2"/>
      <c r="AI3262" s="2"/>
      <c r="AM3262" s="2"/>
      <c r="AQ3262" s="2"/>
    </row>
    <row r="3263" spans="7:43" x14ac:dyDescent="0.3">
      <c r="G3263" s="2"/>
      <c r="K3263" s="2"/>
      <c r="O3263" s="2"/>
      <c r="S3263" s="2"/>
      <c r="W3263" s="2"/>
      <c r="AA3263" s="2"/>
      <c r="AE3263" s="2"/>
      <c r="AI3263" s="2"/>
      <c r="AM3263" s="2"/>
      <c r="AQ3263" s="2"/>
    </row>
    <row r="3264" spans="7:43" x14ac:dyDescent="0.3">
      <c r="G3264" s="2"/>
      <c r="K3264" s="2"/>
      <c r="O3264" s="2"/>
      <c r="S3264" s="2"/>
      <c r="W3264" s="2"/>
      <c r="AA3264" s="2"/>
      <c r="AE3264" s="2"/>
      <c r="AI3264" s="2"/>
      <c r="AM3264" s="2"/>
      <c r="AQ3264" s="2"/>
    </row>
    <row r="3265" spans="7:43" x14ac:dyDescent="0.3">
      <c r="G3265" s="2"/>
      <c r="K3265" s="2"/>
      <c r="O3265" s="2"/>
      <c r="S3265" s="2"/>
      <c r="W3265" s="2"/>
      <c r="AA3265" s="2"/>
      <c r="AE3265" s="2"/>
      <c r="AI3265" s="2"/>
      <c r="AM3265" s="2"/>
      <c r="AQ3265" s="2"/>
    </row>
    <row r="3266" spans="7:43" x14ac:dyDescent="0.3">
      <c r="G3266" s="2"/>
      <c r="K3266" s="2"/>
      <c r="O3266" s="2"/>
      <c r="S3266" s="2"/>
      <c r="W3266" s="2"/>
      <c r="AA3266" s="2"/>
      <c r="AE3266" s="2"/>
      <c r="AI3266" s="2"/>
      <c r="AM3266" s="2"/>
      <c r="AQ3266" s="2"/>
    </row>
    <row r="3267" spans="7:43" x14ac:dyDescent="0.3">
      <c r="G3267" s="2"/>
      <c r="K3267" s="2"/>
      <c r="O3267" s="2"/>
      <c r="S3267" s="2"/>
      <c r="W3267" s="2"/>
      <c r="AA3267" s="2"/>
      <c r="AE3267" s="2"/>
      <c r="AI3267" s="2"/>
      <c r="AM3267" s="2"/>
      <c r="AQ3267" s="2"/>
    </row>
    <row r="3268" spans="7:43" x14ac:dyDescent="0.3">
      <c r="G3268" s="2"/>
      <c r="K3268" s="2"/>
      <c r="O3268" s="2"/>
      <c r="S3268" s="2"/>
      <c r="W3268" s="2"/>
      <c r="AA3268" s="2"/>
      <c r="AE3268" s="2"/>
      <c r="AI3268" s="2"/>
      <c r="AM3268" s="2"/>
      <c r="AQ3268" s="2"/>
    </row>
    <row r="3269" spans="7:43" x14ac:dyDescent="0.3">
      <c r="G3269" s="2"/>
      <c r="K3269" s="2"/>
      <c r="O3269" s="2"/>
      <c r="S3269" s="2"/>
      <c r="W3269" s="2"/>
      <c r="AA3269" s="2"/>
      <c r="AE3269" s="2"/>
      <c r="AI3269" s="2"/>
      <c r="AM3269" s="2"/>
      <c r="AQ3269" s="2"/>
    </row>
    <row r="3270" spans="7:43" x14ac:dyDescent="0.3">
      <c r="G3270" s="2"/>
      <c r="K3270" s="2"/>
      <c r="O3270" s="2"/>
      <c r="S3270" s="2"/>
      <c r="W3270" s="2"/>
      <c r="AA3270" s="2"/>
      <c r="AE3270" s="2"/>
      <c r="AI3270" s="2"/>
      <c r="AM3270" s="2"/>
      <c r="AQ3270" s="2"/>
    </row>
    <row r="3271" spans="7:43" x14ac:dyDescent="0.3">
      <c r="G3271" s="2"/>
      <c r="K3271" s="2"/>
      <c r="O3271" s="2"/>
      <c r="S3271" s="2"/>
      <c r="W3271" s="2"/>
      <c r="AA3271" s="2"/>
      <c r="AE3271" s="2"/>
      <c r="AI3271" s="2"/>
      <c r="AM3271" s="2"/>
      <c r="AQ3271" s="2"/>
    </row>
    <row r="3272" spans="7:43" x14ac:dyDescent="0.3">
      <c r="G3272" s="2"/>
      <c r="K3272" s="2"/>
      <c r="O3272" s="2"/>
      <c r="S3272" s="2"/>
      <c r="W3272" s="2"/>
      <c r="AA3272" s="2"/>
      <c r="AE3272" s="2"/>
      <c r="AI3272" s="2"/>
      <c r="AM3272" s="2"/>
      <c r="AQ3272" s="2"/>
    </row>
    <row r="3273" spans="7:43" x14ac:dyDescent="0.3">
      <c r="G3273" s="2"/>
      <c r="K3273" s="2"/>
      <c r="O3273" s="2"/>
      <c r="S3273" s="2"/>
      <c r="W3273" s="2"/>
      <c r="AA3273" s="2"/>
      <c r="AE3273" s="2"/>
      <c r="AI3273" s="2"/>
      <c r="AM3273" s="2"/>
      <c r="AQ3273" s="2"/>
    </row>
    <row r="3274" spans="7:43" x14ac:dyDescent="0.3">
      <c r="G3274" s="2"/>
      <c r="K3274" s="2"/>
      <c r="O3274" s="2"/>
      <c r="S3274" s="2"/>
      <c r="W3274" s="2"/>
      <c r="AA3274" s="2"/>
      <c r="AE3274" s="2"/>
      <c r="AI3274" s="2"/>
      <c r="AM3274" s="2"/>
      <c r="AQ3274" s="2"/>
    </row>
    <row r="3275" spans="7:43" x14ac:dyDescent="0.3">
      <c r="G3275" s="2"/>
      <c r="K3275" s="2"/>
      <c r="O3275" s="2"/>
      <c r="S3275" s="2"/>
      <c r="W3275" s="2"/>
      <c r="AA3275" s="2"/>
      <c r="AE3275" s="2"/>
      <c r="AI3275" s="2"/>
      <c r="AM3275" s="2"/>
      <c r="AQ3275" s="2"/>
    </row>
    <row r="3276" spans="7:43" x14ac:dyDescent="0.3">
      <c r="G3276" s="2"/>
      <c r="K3276" s="2"/>
      <c r="O3276" s="2"/>
      <c r="S3276" s="2"/>
      <c r="W3276" s="2"/>
      <c r="AA3276" s="2"/>
      <c r="AE3276" s="2"/>
      <c r="AI3276" s="2"/>
      <c r="AM3276" s="2"/>
      <c r="AQ3276" s="2"/>
    </row>
    <row r="3277" spans="7:43" x14ac:dyDescent="0.3">
      <c r="G3277" s="2"/>
      <c r="K3277" s="2"/>
      <c r="O3277" s="2"/>
      <c r="S3277" s="2"/>
      <c r="W3277" s="2"/>
      <c r="AA3277" s="2"/>
      <c r="AE3277" s="2"/>
      <c r="AI3277" s="2"/>
      <c r="AM3277" s="2"/>
      <c r="AQ3277" s="2"/>
    </row>
    <row r="3278" spans="7:43" x14ac:dyDescent="0.3">
      <c r="G3278" s="2"/>
      <c r="K3278" s="2"/>
      <c r="O3278" s="2"/>
      <c r="S3278" s="2"/>
      <c r="W3278" s="2"/>
      <c r="AA3278" s="2"/>
      <c r="AE3278" s="2"/>
      <c r="AI3278" s="2"/>
      <c r="AM3278" s="2"/>
      <c r="AQ3278" s="2"/>
    </row>
    <row r="3279" spans="7:43" x14ac:dyDescent="0.3">
      <c r="G3279" s="2"/>
      <c r="K3279" s="2"/>
      <c r="O3279" s="2"/>
      <c r="S3279" s="2"/>
      <c r="W3279" s="2"/>
      <c r="AA3279" s="2"/>
      <c r="AE3279" s="2"/>
      <c r="AI3279" s="2"/>
      <c r="AM3279" s="2"/>
      <c r="AQ3279" s="2"/>
    </row>
    <row r="3280" spans="7:43" x14ac:dyDescent="0.3">
      <c r="G3280" s="2"/>
      <c r="K3280" s="2"/>
      <c r="O3280" s="2"/>
      <c r="S3280" s="2"/>
      <c r="W3280" s="2"/>
      <c r="AA3280" s="2"/>
      <c r="AE3280" s="2"/>
      <c r="AI3280" s="2"/>
      <c r="AM3280" s="2"/>
      <c r="AQ3280" s="2"/>
    </row>
    <row r="3281" spans="7:43" x14ac:dyDescent="0.3">
      <c r="G3281" s="2"/>
      <c r="K3281" s="2"/>
      <c r="O3281" s="2"/>
      <c r="S3281" s="2"/>
      <c r="W3281" s="2"/>
      <c r="AA3281" s="2"/>
      <c r="AE3281" s="2"/>
      <c r="AI3281" s="2"/>
      <c r="AM3281" s="2"/>
      <c r="AQ3281" s="2"/>
    </row>
    <row r="3282" spans="7:43" x14ac:dyDescent="0.3">
      <c r="G3282" s="2"/>
      <c r="K3282" s="2"/>
      <c r="O3282" s="2"/>
      <c r="S3282" s="2"/>
      <c r="W3282" s="2"/>
      <c r="AA3282" s="2"/>
      <c r="AE3282" s="2"/>
      <c r="AI3282" s="2"/>
      <c r="AM3282" s="2"/>
      <c r="AQ3282" s="2"/>
    </row>
    <row r="3283" spans="7:43" x14ac:dyDescent="0.3">
      <c r="G3283" s="2"/>
      <c r="K3283" s="2"/>
      <c r="O3283" s="2"/>
      <c r="S3283" s="2"/>
      <c r="W3283" s="2"/>
      <c r="AA3283" s="2"/>
      <c r="AE3283" s="2"/>
      <c r="AI3283" s="2"/>
      <c r="AM3283" s="2"/>
      <c r="AQ3283" s="2"/>
    </row>
    <row r="3284" spans="7:43" x14ac:dyDescent="0.3">
      <c r="G3284" s="2"/>
      <c r="K3284" s="2"/>
      <c r="O3284" s="2"/>
      <c r="S3284" s="2"/>
      <c r="W3284" s="2"/>
      <c r="AA3284" s="2"/>
      <c r="AE3284" s="2"/>
      <c r="AI3284" s="2"/>
      <c r="AM3284" s="2"/>
      <c r="AQ3284" s="2"/>
    </row>
    <row r="3285" spans="7:43" x14ac:dyDescent="0.3">
      <c r="G3285" s="2"/>
      <c r="K3285" s="2"/>
      <c r="O3285" s="2"/>
      <c r="S3285" s="2"/>
      <c r="W3285" s="2"/>
      <c r="AA3285" s="2"/>
      <c r="AE3285" s="2"/>
      <c r="AI3285" s="2"/>
      <c r="AM3285" s="2"/>
      <c r="AQ3285" s="2"/>
    </row>
    <row r="3286" spans="7:43" x14ac:dyDescent="0.3">
      <c r="G3286" s="2"/>
      <c r="K3286" s="2"/>
      <c r="O3286" s="2"/>
      <c r="S3286" s="2"/>
      <c r="W3286" s="2"/>
      <c r="AA3286" s="2"/>
      <c r="AE3286" s="2"/>
      <c r="AI3286" s="2"/>
      <c r="AM3286" s="2"/>
      <c r="AQ3286" s="2"/>
    </row>
    <row r="3287" spans="7:43" x14ac:dyDescent="0.3">
      <c r="G3287" s="2"/>
      <c r="K3287" s="2"/>
      <c r="O3287" s="2"/>
      <c r="S3287" s="2"/>
      <c r="W3287" s="2"/>
      <c r="AA3287" s="2"/>
      <c r="AE3287" s="2"/>
      <c r="AI3287" s="2"/>
      <c r="AM3287" s="2"/>
      <c r="AQ3287" s="2"/>
    </row>
    <row r="3288" spans="7:43" x14ac:dyDescent="0.3">
      <c r="G3288" s="2"/>
      <c r="K3288" s="2"/>
      <c r="O3288" s="2"/>
      <c r="S3288" s="2"/>
      <c r="W3288" s="2"/>
      <c r="AA3288" s="2"/>
      <c r="AE3288" s="2"/>
      <c r="AI3288" s="2"/>
      <c r="AM3288" s="2"/>
      <c r="AQ3288" s="2"/>
    </row>
    <row r="3289" spans="7:43" x14ac:dyDescent="0.3">
      <c r="G3289" s="2"/>
      <c r="K3289" s="2"/>
      <c r="O3289" s="2"/>
      <c r="S3289" s="2"/>
      <c r="W3289" s="2"/>
      <c r="AA3289" s="2"/>
      <c r="AE3289" s="2"/>
      <c r="AI3289" s="2"/>
      <c r="AM3289" s="2"/>
      <c r="AQ3289" s="2"/>
    </row>
    <row r="3290" spans="7:43" x14ac:dyDescent="0.3">
      <c r="G3290" s="2"/>
      <c r="K3290" s="2"/>
      <c r="O3290" s="2"/>
      <c r="S3290" s="2"/>
      <c r="W3290" s="2"/>
      <c r="AA3290" s="2"/>
      <c r="AE3290" s="2"/>
      <c r="AI3290" s="2"/>
      <c r="AM3290" s="2"/>
      <c r="AQ3290" s="2"/>
    </row>
    <row r="3291" spans="7:43" x14ac:dyDescent="0.3">
      <c r="G3291" s="2"/>
      <c r="K3291" s="2"/>
      <c r="O3291" s="2"/>
      <c r="S3291" s="2"/>
      <c r="W3291" s="2"/>
      <c r="AA3291" s="2"/>
      <c r="AE3291" s="2"/>
      <c r="AI3291" s="2"/>
      <c r="AM3291" s="2"/>
      <c r="AQ3291" s="2"/>
    </row>
    <row r="3292" spans="7:43" x14ac:dyDescent="0.3">
      <c r="G3292" s="2"/>
      <c r="K3292" s="2"/>
      <c r="O3292" s="2"/>
      <c r="S3292" s="2"/>
      <c r="W3292" s="2"/>
      <c r="AA3292" s="2"/>
      <c r="AE3292" s="2"/>
      <c r="AI3292" s="2"/>
      <c r="AM3292" s="2"/>
      <c r="AQ3292" s="2"/>
    </row>
    <row r="3293" spans="7:43" x14ac:dyDescent="0.3">
      <c r="G3293" s="2"/>
      <c r="K3293" s="2"/>
      <c r="O3293" s="2"/>
      <c r="S3293" s="2"/>
      <c r="W3293" s="2"/>
      <c r="AA3293" s="2"/>
      <c r="AE3293" s="2"/>
      <c r="AI3293" s="2"/>
      <c r="AM3293" s="2"/>
      <c r="AQ3293" s="2"/>
    </row>
    <row r="3294" spans="7:43" x14ac:dyDescent="0.3">
      <c r="G3294" s="2"/>
      <c r="K3294" s="2"/>
      <c r="O3294" s="2"/>
      <c r="S3294" s="2"/>
      <c r="W3294" s="2"/>
      <c r="AA3294" s="2"/>
      <c r="AE3294" s="2"/>
      <c r="AI3294" s="2"/>
      <c r="AM3294" s="2"/>
      <c r="AQ3294" s="2"/>
    </row>
    <row r="3295" spans="7:43" x14ac:dyDescent="0.3">
      <c r="G3295" s="2"/>
      <c r="K3295" s="2"/>
      <c r="O3295" s="2"/>
      <c r="S3295" s="2"/>
      <c r="W3295" s="2"/>
      <c r="AA3295" s="2"/>
      <c r="AE3295" s="2"/>
      <c r="AI3295" s="2"/>
      <c r="AM3295" s="2"/>
      <c r="AQ3295" s="2"/>
    </row>
    <row r="3296" spans="7:43" x14ac:dyDescent="0.3">
      <c r="G3296" s="2"/>
      <c r="K3296" s="2"/>
      <c r="O3296" s="2"/>
      <c r="S3296" s="2"/>
      <c r="W3296" s="2"/>
      <c r="AA3296" s="2"/>
      <c r="AE3296" s="2"/>
      <c r="AI3296" s="2"/>
      <c r="AM3296" s="2"/>
      <c r="AQ3296" s="2"/>
    </row>
    <row r="3297" spans="7:43" x14ac:dyDescent="0.3">
      <c r="G3297" s="2"/>
      <c r="K3297" s="2"/>
      <c r="O3297" s="2"/>
      <c r="S3297" s="2"/>
      <c r="W3297" s="2"/>
      <c r="AA3297" s="2"/>
      <c r="AE3297" s="2"/>
      <c r="AI3297" s="2"/>
      <c r="AM3297" s="2"/>
      <c r="AQ3297" s="2"/>
    </row>
    <row r="3298" spans="7:43" x14ac:dyDescent="0.3">
      <c r="G3298" s="2"/>
      <c r="K3298" s="2"/>
      <c r="O3298" s="2"/>
      <c r="S3298" s="2"/>
      <c r="W3298" s="2"/>
      <c r="AA3298" s="2"/>
      <c r="AE3298" s="2"/>
      <c r="AI3298" s="2"/>
      <c r="AM3298" s="2"/>
      <c r="AQ3298" s="2"/>
    </row>
    <row r="3299" spans="7:43" x14ac:dyDescent="0.3">
      <c r="G3299" s="2"/>
      <c r="K3299" s="2"/>
      <c r="O3299" s="2"/>
      <c r="S3299" s="2"/>
      <c r="W3299" s="2"/>
      <c r="AA3299" s="2"/>
      <c r="AE3299" s="2"/>
      <c r="AI3299" s="2"/>
      <c r="AM3299" s="2"/>
      <c r="AQ3299" s="2"/>
    </row>
    <row r="3300" spans="7:43" x14ac:dyDescent="0.3">
      <c r="G3300" s="2"/>
      <c r="K3300" s="2"/>
      <c r="O3300" s="2"/>
      <c r="S3300" s="2"/>
      <c r="W3300" s="2"/>
      <c r="AA3300" s="2"/>
      <c r="AE3300" s="2"/>
      <c r="AI3300" s="2"/>
      <c r="AM3300" s="2"/>
      <c r="AQ3300" s="2"/>
    </row>
    <row r="3301" spans="7:43" x14ac:dyDescent="0.3">
      <c r="G3301" s="2"/>
      <c r="K3301" s="2"/>
      <c r="O3301" s="2"/>
      <c r="S3301" s="2"/>
      <c r="W3301" s="2"/>
      <c r="AA3301" s="2"/>
      <c r="AE3301" s="2"/>
      <c r="AI3301" s="2"/>
      <c r="AM3301" s="2"/>
      <c r="AQ3301" s="2"/>
    </row>
    <row r="3302" spans="7:43" x14ac:dyDescent="0.3">
      <c r="G3302" s="2"/>
      <c r="K3302" s="2"/>
      <c r="O3302" s="2"/>
      <c r="S3302" s="2"/>
      <c r="W3302" s="2"/>
      <c r="AA3302" s="2"/>
      <c r="AE3302" s="2"/>
      <c r="AI3302" s="2"/>
      <c r="AM3302" s="2"/>
      <c r="AQ3302" s="2"/>
    </row>
    <row r="3303" spans="7:43" x14ac:dyDescent="0.3">
      <c r="G3303" s="2"/>
      <c r="K3303" s="2"/>
      <c r="O3303" s="2"/>
      <c r="S3303" s="2"/>
      <c r="W3303" s="2"/>
      <c r="AA3303" s="2"/>
      <c r="AE3303" s="2"/>
      <c r="AI3303" s="2"/>
      <c r="AM3303" s="2"/>
      <c r="AQ3303" s="2"/>
    </row>
    <row r="3304" spans="7:43" x14ac:dyDescent="0.3">
      <c r="G3304" s="2"/>
      <c r="K3304" s="2"/>
      <c r="O3304" s="2"/>
      <c r="S3304" s="2"/>
      <c r="W3304" s="2"/>
      <c r="AA3304" s="2"/>
      <c r="AE3304" s="2"/>
      <c r="AI3304" s="2"/>
      <c r="AM3304" s="2"/>
      <c r="AQ3304" s="2"/>
    </row>
    <row r="3305" spans="7:43" x14ac:dyDescent="0.3">
      <c r="G3305" s="2"/>
      <c r="K3305" s="2"/>
      <c r="O3305" s="2"/>
      <c r="S3305" s="2"/>
      <c r="W3305" s="2"/>
      <c r="AA3305" s="2"/>
      <c r="AE3305" s="2"/>
      <c r="AI3305" s="2"/>
      <c r="AM3305" s="2"/>
      <c r="AQ3305" s="2"/>
    </row>
    <row r="3306" spans="7:43" x14ac:dyDescent="0.3">
      <c r="G3306" s="2"/>
      <c r="K3306" s="2"/>
      <c r="O3306" s="2"/>
      <c r="S3306" s="2"/>
      <c r="W3306" s="2"/>
      <c r="AA3306" s="2"/>
      <c r="AE3306" s="2"/>
      <c r="AI3306" s="2"/>
      <c r="AM3306" s="2"/>
      <c r="AQ3306" s="2"/>
    </row>
    <row r="3307" spans="7:43" x14ac:dyDescent="0.3">
      <c r="G3307" s="2"/>
      <c r="K3307" s="2"/>
      <c r="O3307" s="2"/>
      <c r="S3307" s="2"/>
      <c r="W3307" s="2"/>
      <c r="AA3307" s="2"/>
      <c r="AE3307" s="2"/>
      <c r="AI3307" s="2"/>
      <c r="AM3307" s="2"/>
      <c r="AQ3307" s="2"/>
    </row>
    <row r="3308" spans="7:43" x14ac:dyDescent="0.3">
      <c r="G3308" s="2"/>
      <c r="K3308" s="2"/>
      <c r="O3308" s="2"/>
      <c r="S3308" s="2"/>
      <c r="W3308" s="2"/>
      <c r="AA3308" s="2"/>
      <c r="AE3308" s="2"/>
      <c r="AI3308" s="2"/>
      <c r="AM3308" s="2"/>
      <c r="AQ3308" s="2"/>
    </row>
    <row r="3309" spans="7:43" x14ac:dyDescent="0.3">
      <c r="G3309" s="2"/>
      <c r="K3309" s="2"/>
      <c r="O3309" s="2"/>
      <c r="S3309" s="2"/>
      <c r="W3309" s="2"/>
      <c r="AA3309" s="2"/>
      <c r="AE3309" s="2"/>
      <c r="AI3309" s="2"/>
      <c r="AM3309" s="2"/>
      <c r="AQ3309" s="2"/>
    </row>
    <row r="3310" spans="7:43" x14ac:dyDescent="0.3">
      <c r="G3310" s="2"/>
      <c r="K3310" s="2"/>
      <c r="O3310" s="2"/>
      <c r="S3310" s="2"/>
      <c r="W3310" s="2"/>
      <c r="AA3310" s="2"/>
      <c r="AE3310" s="2"/>
      <c r="AI3310" s="2"/>
      <c r="AM3310" s="2"/>
      <c r="AQ3310" s="2"/>
    </row>
    <row r="3311" spans="7:43" x14ac:dyDescent="0.3">
      <c r="G3311" s="2"/>
      <c r="K3311" s="2"/>
      <c r="O3311" s="2"/>
      <c r="S3311" s="2"/>
      <c r="W3311" s="2"/>
      <c r="AA3311" s="2"/>
      <c r="AE3311" s="2"/>
      <c r="AI3311" s="2"/>
      <c r="AM3311" s="2"/>
      <c r="AQ3311" s="2"/>
    </row>
    <row r="3312" spans="7:43" x14ac:dyDescent="0.3">
      <c r="G3312" s="2"/>
      <c r="K3312" s="2"/>
      <c r="O3312" s="2"/>
      <c r="S3312" s="2"/>
      <c r="W3312" s="2"/>
      <c r="AA3312" s="2"/>
      <c r="AE3312" s="2"/>
      <c r="AI3312" s="2"/>
      <c r="AM3312" s="2"/>
      <c r="AQ3312" s="2"/>
    </row>
    <row r="3313" spans="7:43" x14ac:dyDescent="0.3">
      <c r="G3313" s="2"/>
      <c r="K3313" s="2"/>
      <c r="O3313" s="2"/>
      <c r="S3313" s="2"/>
      <c r="W3313" s="2"/>
      <c r="AA3313" s="2"/>
      <c r="AE3313" s="2"/>
      <c r="AI3313" s="2"/>
      <c r="AM3313" s="2"/>
      <c r="AQ3313" s="2"/>
    </row>
    <row r="3314" spans="7:43" x14ac:dyDescent="0.3">
      <c r="G3314" s="2"/>
      <c r="K3314" s="2"/>
      <c r="O3314" s="2"/>
      <c r="S3314" s="2"/>
      <c r="W3314" s="2"/>
      <c r="AA3314" s="2"/>
      <c r="AE3314" s="2"/>
      <c r="AI3314" s="2"/>
      <c r="AM3314" s="2"/>
      <c r="AQ3314" s="2"/>
    </row>
    <row r="3315" spans="7:43" x14ac:dyDescent="0.3">
      <c r="G3315" s="2"/>
      <c r="K3315" s="2"/>
      <c r="O3315" s="2"/>
      <c r="S3315" s="2"/>
      <c r="W3315" s="2"/>
      <c r="AA3315" s="2"/>
      <c r="AE3315" s="2"/>
      <c r="AI3315" s="2"/>
      <c r="AM3315" s="2"/>
      <c r="AQ3315" s="2"/>
    </row>
    <row r="3316" spans="7:43" x14ac:dyDescent="0.3">
      <c r="G3316" s="2"/>
      <c r="K3316" s="2"/>
      <c r="O3316" s="2"/>
      <c r="S3316" s="2"/>
      <c r="W3316" s="2"/>
      <c r="AA3316" s="2"/>
      <c r="AE3316" s="2"/>
      <c r="AI3316" s="2"/>
      <c r="AM3316" s="2"/>
      <c r="AQ3316" s="2"/>
    </row>
    <row r="3317" spans="7:43" x14ac:dyDescent="0.3">
      <c r="G3317" s="2"/>
      <c r="K3317" s="2"/>
      <c r="O3317" s="2"/>
      <c r="S3317" s="2"/>
      <c r="W3317" s="2"/>
      <c r="AA3317" s="2"/>
      <c r="AE3317" s="2"/>
      <c r="AI3317" s="2"/>
      <c r="AM3317" s="2"/>
      <c r="AQ3317" s="2"/>
    </row>
    <row r="3318" spans="7:43" x14ac:dyDescent="0.3">
      <c r="G3318" s="2"/>
      <c r="K3318" s="2"/>
      <c r="O3318" s="2"/>
      <c r="S3318" s="2"/>
      <c r="W3318" s="2"/>
      <c r="AA3318" s="2"/>
      <c r="AE3318" s="2"/>
      <c r="AI3318" s="2"/>
      <c r="AM3318" s="2"/>
      <c r="AQ3318" s="2"/>
    </row>
    <row r="3319" spans="7:43" x14ac:dyDescent="0.3">
      <c r="G3319" s="2"/>
      <c r="K3319" s="2"/>
      <c r="O3319" s="2"/>
      <c r="S3319" s="2"/>
      <c r="W3319" s="2"/>
      <c r="AA3319" s="2"/>
      <c r="AE3319" s="2"/>
      <c r="AI3319" s="2"/>
      <c r="AM3319" s="2"/>
      <c r="AQ3319" s="2"/>
    </row>
    <row r="3320" spans="7:43" x14ac:dyDescent="0.3">
      <c r="G3320" s="2"/>
      <c r="K3320" s="2"/>
      <c r="O3320" s="2"/>
      <c r="S3320" s="2"/>
      <c r="W3320" s="2"/>
      <c r="AA3320" s="2"/>
      <c r="AE3320" s="2"/>
      <c r="AI3320" s="2"/>
      <c r="AM3320" s="2"/>
      <c r="AQ3320" s="2"/>
    </row>
    <row r="3321" spans="7:43" x14ac:dyDescent="0.3">
      <c r="G3321" s="2"/>
      <c r="K3321" s="2"/>
      <c r="O3321" s="2"/>
      <c r="S3321" s="2"/>
      <c r="W3321" s="2"/>
      <c r="AA3321" s="2"/>
      <c r="AE3321" s="2"/>
      <c r="AI3321" s="2"/>
      <c r="AM3321" s="2"/>
      <c r="AQ3321" s="2"/>
    </row>
    <row r="3322" spans="7:43" x14ac:dyDescent="0.3">
      <c r="G3322" s="2"/>
      <c r="K3322" s="2"/>
      <c r="O3322" s="2"/>
      <c r="S3322" s="2"/>
      <c r="W3322" s="2"/>
      <c r="AA3322" s="2"/>
      <c r="AE3322" s="2"/>
      <c r="AI3322" s="2"/>
      <c r="AM3322" s="2"/>
      <c r="AQ3322" s="2"/>
    </row>
    <row r="3323" spans="7:43" x14ac:dyDescent="0.3">
      <c r="G3323" s="2"/>
      <c r="K3323" s="2"/>
      <c r="O3323" s="2"/>
      <c r="S3323" s="2"/>
      <c r="W3323" s="2"/>
      <c r="AA3323" s="2"/>
      <c r="AE3323" s="2"/>
      <c r="AI3323" s="2"/>
      <c r="AM3323" s="2"/>
      <c r="AQ3323" s="2"/>
    </row>
    <row r="3324" spans="7:43" x14ac:dyDescent="0.3">
      <c r="G3324" s="2"/>
      <c r="K3324" s="2"/>
      <c r="O3324" s="2"/>
      <c r="S3324" s="2"/>
      <c r="W3324" s="2"/>
      <c r="AA3324" s="2"/>
      <c r="AE3324" s="2"/>
      <c r="AI3324" s="2"/>
      <c r="AM3324" s="2"/>
      <c r="AQ3324" s="2"/>
    </row>
    <row r="3325" spans="7:43" x14ac:dyDescent="0.3">
      <c r="G3325" s="2"/>
      <c r="K3325" s="2"/>
      <c r="O3325" s="2"/>
      <c r="S3325" s="2"/>
      <c r="W3325" s="2"/>
      <c r="AA3325" s="2"/>
      <c r="AE3325" s="2"/>
      <c r="AI3325" s="2"/>
      <c r="AM3325" s="2"/>
      <c r="AQ3325" s="2"/>
    </row>
    <row r="3326" spans="7:43" x14ac:dyDescent="0.3">
      <c r="G3326" s="2"/>
      <c r="K3326" s="2"/>
      <c r="O3326" s="2"/>
      <c r="S3326" s="2"/>
      <c r="W3326" s="2"/>
      <c r="AA3326" s="2"/>
      <c r="AE3326" s="2"/>
      <c r="AI3326" s="2"/>
      <c r="AM3326" s="2"/>
      <c r="AQ3326" s="2"/>
    </row>
    <row r="3327" spans="7:43" x14ac:dyDescent="0.3">
      <c r="G3327" s="2"/>
      <c r="K3327" s="2"/>
      <c r="O3327" s="2"/>
      <c r="S3327" s="2"/>
      <c r="W3327" s="2"/>
      <c r="AA3327" s="2"/>
      <c r="AE3327" s="2"/>
      <c r="AI3327" s="2"/>
      <c r="AM3327" s="2"/>
      <c r="AQ3327" s="2"/>
    </row>
    <row r="3328" spans="7:43" x14ac:dyDescent="0.3">
      <c r="G3328" s="2"/>
      <c r="K3328" s="2"/>
      <c r="O3328" s="2"/>
      <c r="S3328" s="2"/>
      <c r="W3328" s="2"/>
      <c r="AA3328" s="2"/>
      <c r="AE3328" s="2"/>
      <c r="AI3328" s="2"/>
      <c r="AM3328" s="2"/>
      <c r="AQ3328" s="2"/>
    </row>
    <row r="3329" spans="7:43" x14ac:dyDescent="0.3">
      <c r="G3329" s="2"/>
      <c r="K3329" s="2"/>
      <c r="O3329" s="2"/>
      <c r="S3329" s="2"/>
      <c r="W3329" s="2"/>
      <c r="AA3329" s="2"/>
      <c r="AE3329" s="2"/>
      <c r="AI3329" s="2"/>
      <c r="AM3329" s="2"/>
      <c r="AQ3329" s="2"/>
    </row>
    <row r="3330" spans="7:43" x14ac:dyDescent="0.3">
      <c r="G3330" s="2"/>
      <c r="K3330" s="2"/>
      <c r="O3330" s="2"/>
      <c r="S3330" s="2"/>
      <c r="W3330" s="2"/>
      <c r="AA3330" s="2"/>
      <c r="AE3330" s="2"/>
      <c r="AI3330" s="2"/>
      <c r="AM3330" s="2"/>
      <c r="AQ3330" s="2"/>
    </row>
    <row r="3331" spans="7:43" x14ac:dyDescent="0.3">
      <c r="G3331" s="2"/>
      <c r="K3331" s="2"/>
      <c r="O3331" s="2"/>
      <c r="S3331" s="2"/>
      <c r="W3331" s="2"/>
      <c r="AA3331" s="2"/>
      <c r="AE3331" s="2"/>
      <c r="AI3331" s="2"/>
      <c r="AM3331" s="2"/>
      <c r="AQ3331" s="2"/>
    </row>
    <row r="3332" spans="7:43" x14ac:dyDescent="0.3">
      <c r="G3332" s="2"/>
      <c r="K3332" s="2"/>
      <c r="O3332" s="2"/>
      <c r="S3332" s="2"/>
      <c r="W3332" s="2"/>
      <c r="AA3332" s="2"/>
      <c r="AE3332" s="2"/>
      <c r="AI3332" s="2"/>
      <c r="AM3332" s="2"/>
      <c r="AQ3332" s="2"/>
    </row>
    <row r="3333" spans="7:43" x14ac:dyDescent="0.3">
      <c r="G3333" s="2"/>
      <c r="K3333" s="2"/>
      <c r="O3333" s="2"/>
      <c r="S3333" s="2"/>
      <c r="W3333" s="2"/>
      <c r="AA3333" s="2"/>
      <c r="AE3333" s="2"/>
      <c r="AI3333" s="2"/>
      <c r="AM3333" s="2"/>
      <c r="AQ3333" s="2"/>
    </row>
    <row r="3334" spans="7:43" x14ac:dyDescent="0.3">
      <c r="G3334" s="2"/>
      <c r="K3334" s="2"/>
      <c r="O3334" s="2"/>
      <c r="S3334" s="2"/>
      <c r="W3334" s="2"/>
      <c r="AA3334" s="2"/>
      <c r="AE3334" s="2"/>
      <c r="AI3334" s="2"/>
      <c r="AM3334" s="2"/>
      <c r="AQ3334" s="2"/>
    </row>
    <row r="3335" spans="7:43" x14ac:dyDescent="0.3">
      <c r="G3335" s="2"/>
      <c r="K3335" s="2"/>
      <c r="O3335" s="2"/>
      <c r="S3335" s="2"/>
      <c r="W3335" s="2"/>
      <c r="AA3335" s="2"/>
      <c r="AE3335" s="2"/>
      <c r="AI3335" s="2"/>
      <c r="AM3335" s="2"/>
      <c r="AQ3335" s="2"/>
    </row>
    <row r="3336" spans="7:43" x14ac:dyDescent="0.3">
      <c r="G3336" s="2"/>
      <c r="K3336" s="2"/>
      <c r="O3336" s="2"/>
      <c r="S3336" s="2"/>
      <c r="W3336" s="2"/>
      <c r="AA3336" s="2"/>
      <c r="AE3336" s="2"/>
      <c r="AI3336" s="2"/>
      <c r="AM3336" s="2"/>
      <c r="AQ3336" s="2"/>
    </row>
    <row r="3337" spans="7:43" x14ac:dyDescent="0.3">
      <c r="G3337" s="2"/>
      <c r="K3337" s="2"/>
      <c r="O3337" s="2"/>
      <c r="S3337" s="2"/>
      <c r="W3337" s="2"/>
      <c r="AA3337" s="2"/>
      <c r="AE3337" s="2"/>
      <c r="AI3337" s="2"/>
      <c r="AM3337" s="2"/>
      <c r="AQ3337" s="2"/>
    </row>
    <row r="3338" spans="7:43" x14ac:dyDescent="0.3">
      <c r="G3338" s="2"/>
      <c r="K3338" s="2"/>
      <c r="O3338" s="2"/>
      <c r="S3338" s="2"/>
      <c r="W3338" s="2"/>
      <c r="AA3338" s="2"/>
      <c r="AE3338" s="2"/>
      <c r="AI3338" s="2"/>
      <c r="AM3338" s="2"/>
      <c r="AQ3338" s="2"/>
    </row>
    <row r="3339" spans="7:43" x14ac:dyDescent="0.3">
      <c r="G3339" s="2"/>
      <c r="K3339" s="2"/>
      <c r="O3339" s="2"/>
      <c r="S3339" s="2"/>
      <c r="W3339" s="2"/>
      <c r="AA3339" s="2"/>
      <c r="AE3339" s="2"/>
      <c r="AI3339" s="2"/>
      <c r="AM3339" s="2"/>
      <c r="AQ3339" s="2"/>
    </row>
    <row r="3340" spans="7:43" x14ac:dyDescent="0.3">
      <c r="G3340" s="2"/>
      <c r="K3340" s="2"/>
      <c r="O3340" s="2"/>
      <c r="S3340" s="2"/>
      <c r="W3340" s="2"/>
      <c r="AA3340" s="2"/>
      <c r="AE3340" s="2"/>
      <c r="AI3340" s="2"/>
      <c r="AM3340" s="2"/>
      <c r="AQ3340" s="2"/>
    </row>
    <row r="3341" spans="7:43" x14ac:dyDescent="0.3">
      <c r="G3341" s="2"/>
      <c r="K3341" s="2"/>
      <c r="O3341" s="2"/>
      <c r="S3341" s="2"/>
      <c r="W3341" s="2"/>
      <c r="AA3341" s="2"/>
      <c r="AE3341" s="2"/>
      <c r="AI3341" s="2"/>
      <c r="AM3341" s="2"/>
      <c r="AQ3341" s="2"/>
    </row>
    <row r="3342" spans="7:43" x14ac:dyDescent="0.3">
      <c r="G3342" s="2"/>
      <c r="K3342" s="2"/>
      <c r="O3342" s="2"/>
      <c r="S3342" s="2"/>
      <c r="W3342" s="2"/>
      <c r="AA3342" s="2"/>
      <c r="AE3342" s="2"/>
      <c r="AI3342" s="2"/>
      <c r="AM3342" s="2"/>
      <c r="AQ3342" s="2"/>
    </row>
    <row r="3343" spans="7:43" x14ac:dyDescent="0.3">
      <c r="G3343" s="2"/>
      <c r="K3343" s="2"/>
      <c r="O3343" s="2"/>
      <c r="S3343" s="2"/>
      <c r="W3343" s="2"/>
      <c r="AA3343" s="2"/>
      <c r="AE3343" s="2"/>
      <c r="AI3343" s="2"/>
      <c r="AM3343" s="2"/>
      <c r="AQ3343" s="2"/>
    </row>
    <row r="3344" spans="7:43" x14ac:dyDescent="0.3">
      <c r="G3344" s="2"/>
      <c r="K3344" s="2"/>
      <c r="O3344" s="2"/>
      <c r="S3344" s="2"/>
      <c r="W3344" s="2"/>
      <c r="AA3344" s="2"/>
      <c r="AE3344" s="2"/>
      <c r="AI3344" s="2"/>
      <c r="AM3344" s="2"/>
      <c r="AQ3344" s="2"/>
    </row>
    <row r="3345" spans="7:43" x14ac:dyDescent="0.3">
      <c r="G3345" s="2"/>
      <c r="K3345" s="2"/>
      <c r="O3345" s="2"/>
      <c r="S3345" s="2"/>
      <c r="W3345" s="2"/>
      <c r="AA3345" s="2"/>
      <c r="AE3345" s="2"/>
      <c r="AI3345" s="2"/>
      <c r="AM3345" s="2"/>
      <c r="AQ3345" s="2"/>
    </row>
    <row r="3346" spans="7:43" x14ac:dyDescent="0.3">
      <c r="G3346" s="2"/>
      <c r="K3346" s="2"/>
      <c r="O3346" s="2"/>
      <c r="S3346" s="2"/>
      <c r="W3346" s="2"/>
      <c r="AA3346" s="2"/>
      <c r="AE3346" s="2"/>
      <c r="AI3346" s="2"/>
      <c r="AM3346" s="2"/>
      <c r="AQ3346" s="2"/>
    </row>
    <row r="3347" spans="7:43" x14ac:dyDescent="0.3">
      <c r="G3347" s="2"/>
      <c r="K3347" s="2"/>
      <c r="O3347" s="2"/>
      <c r="S3347" s="2"/>
      <c r="W3347" s="2"/>
      <c r="AA3347" s="2"/>
      <c r="AE3347" s="2"/>
      <c r="AI3347" s="2"/>
      <c r="AM3347" s="2"/>
      <c r="AQ3347" s="2"/>
    </row>
    <row r="3348" spans="7:43" x14ac:dyDescent="0.3">
      <c r="G3348" s="2"/>
      <c r="K3348" s="2"/>
      <c r="O3348" s="2"/>
      <c r="S3348" s="2"/>
      <c r="W3348" s="2"/>
      <c r="AA3348" s="2"/>
      <c r="AE3348" s="2"/>
      <c r="AI3348" s="2"/>
      <c r="AM3348" s="2"/>
      <c r="AQ3348" s="2"/>
    </row>
    <row r="3349" spans="7:43" x14ac:dyDescent="0.3">
      <c r="G3349" s="2"/>
      <c r="K3349" s="2"/>
      <c r="O3349" s="2"/>
      <c r="S3349" s="2"/>
      <c r="W3349" s="2"/>
      <c r="AA3349" s="2"/>
      <c r="AE3349" s="2"/>
      <c r="AI3349" s="2"/>
      <c r="AM3349" s="2"/>
      <c r="AQ3349" s="2"/>
    </row>
    <row r="3350" spans="7:43" x14ac:dyDescent="0.3">
      <c r="G3350" s="2"/>
      <c r="K3350" s="2"/>
      <c r="O3350" s="2"/>
      <c r="S3350" s="2"/>
      <c r="W3350" s="2"/>
      <c r="AA3350" s="2"/>
      <c r="AE3350" s="2"/>
      <c r="AI3350" s="2"/>
      <c r="AM3350" s="2"/>
      <c r="AQ3350" s="2"/>
    </row>
    <row r="3351" spans="7:43" x14ac:dyDescent="0.3">
      <c r="G3351" s="2"/>
      <c r="K3351" s="2"/>
      <c r="O3351" s="2"/>
      <c r="S3351" s="2"/>
      <c r="W3351" s="2"/>
      <c r="AA3351" s="2"/>
      <c r="AE3351" s="2"/>
      <c r="AI3351" s="2"/>
      <c r="AM3351" s="2"/>
      <c r="AQ3351" s="2"/>
    </row>
    <row r="3352" spans="7:43" x14ac:dyDescent="0.3">
      <c r="G3352" s="2"/>
      <c r="K3352" s="2"/>
      <c r="O3352" s="2"/>
      <c r="S3352" s="2"/>
      <c r="W3352" s="2"/>
      <c r="AA3352" s="2"/>
      <c r="AE3352" s="2"/>
      <c r="AI3352" s="2"/>
      <c r="AM3352" s="2"/>
      <c r="AQ3352" s="2"/>
    </row>
    <row r="3353" spans="7:43" x14ac:dyDescent="0.3">
      <c r="G3353" s="2"/>
      <c r="K3353" s="2"/>
      <c r="O3353" s="2"/>
      <c r="S3353" s="2"/>
      <c r="W3353" s="2"/>
      <c r="AA3353" s="2"/>
      <c r="AE3353" s="2"/>
      <c r="AI3353" s="2"/>
      <c r="AM3353" s="2"/>
      <c r="AQ3353" s="2"/>
    </row>
    <row r="3354" spans="7:43" x14ac:dyDescent="0.3">
      <c r="G3354" s="2"/>
      <c r="K3354" s="2"/>
      <c r="O3354" s="2"/>
      <c r="S3354" s="2"/>
      <c r="W3354" s="2"/>
      <c r="AA3354" s="2"/>
      <c r="AE3354" s="2"/>
      <c r="AI3354" s="2"/>
      <c r="AM3354" s="2"/>
      <c r="AQ3354" s="2"/>
    </row>
    <row r="3355" spans="7:43" x14ac:dyDescent="0.3">
      <c r="G3355" s="2"/>
      <c r="K3355" s="2"/>
      <c r="O3355" s="2"/>
      <c r="S3355" s="2"/>
      <c r="W3355" s="2"/>
      <c r="AA3355" s="2"/>
      <c r="AE3355" s="2"/>
      <c r="AI3355" s="2"/>
      <c r="AM3355" s="2"/>
      <c r="AQ3355" s="2"/>
    </row>
    <row r="3356" spans="7:43" x14ac:dyDescent="0.3">
      <c r="G3356" s="2"/>
      <c r="K3356" s="2"/>
      <c r="O3356" s="2"/>
      <c r="S3356" s="2"/>
      <c r="W3356" s="2"/>
      <c r="AA3356" s="2"/>
      <c r="AE3356" s="2"/>
      <c r="AI3356" s="2"/>
      <c r="AM3356" s="2"/>
      <c r="AQ3356" s="2"/>
    </row>
    <row r="3357" spans="7:43" x14ac:dyDescent="0.3">
      <c r="G3357" s="2"/>
      <c r="K3357" s="2"/>
      <c r="O3357" s="2"/>
      <c r="S3357" s="2"/>
      <c r="W3357" s="2"/>
      <c r="AA3357" s="2"/>
      <c r="AE3357" s="2"/>
      <c r="AI3357" s="2"/>
      <c r="AM3357" s="2"/>
      <c r="AQ3357" s="2"/>
    </row>
    <row r="3358" spans="7:43" x14ac:dyDescent="0.3">
      <c r="G3358" s="2"/>
      <c r="K3358" s="2"/>
      <c r="O3358" s="2"/>
      <c r="S3358" s="2"/>
      <c r="W3358" s="2"/>
      <c r="AA3358" s="2"/>
      <c r="AE3358" s="2"/>
      <c r="AI3358" s="2"/>
      <c r="AM3358" s="2"/>
      <c r="AQ3358" s="2"/>
    </row>
    <row r="3359" spans="7:43" x14ac:dyDescent="0.3">
      <c r="G3359" s="2"/>
      <c r="K3359" s="2"/>
      <c r="O3359" s="2"/>
      <c r="S3359" s="2"/>
      <c r="W3359" s="2"/>
      <c r="AA3359" s="2"/>
      <c r="AE3359" s="2"/>
      <c r="AI3359" s="2"/>
      <c r="AM3359" s="2"/>
      <c r="AQ3359" s="2"/>
    </row>
    <row r="3360" spans="7:43" x14ac:dyDescent="0.3">
      <c r="G3360" s="2"/>
      <c r="K3360" s="2"/>
      <c r="O3360" s="2"/>
      <c r="S3360" s="2"/>
      <c r="W3360" s="2"/>
      <c r="AA3360" s="2"/>
      <c r="AE3360" s="2"/>
      <c r="AI3360" s="2"/>
      <c r="AM3360" s="2"/>
      <c r="AQ3360" s="2"/>
    </row>
    <row r="3361" spans="7:43" x14ac:dyDescent="0.3">
      <c r="G3361" s="2"/>
      <c r="K3361" s="2"/>
      <c r="O3361" s="2"/>
      <c r="S3361" s="2"/>
      <c r="W3361" s="2"/>
      <c r="AA3361" s="2"/>
      <c r="AE3361" s="2"/>
      <c r="AI3361" s="2"/>
      <c r="AM3361" s="2"/>
      <c r="AQ3361" s="2"/>
    </row>
    <row r="3362" spans="7:43" x14ac:dyDescent="0.3">
      <c r="G3362" s="2"/>
      <c r="K3362" s="2"/>
      <c r="O3362" s="2"/>
      <c r="S3362" s="2"/>
      <c r="W3362" s="2"/>
      <c r="AA3362" s="2"/>
      <c r="AE3362" s="2"/>
      <c r="AI3362" s="2"/>
      <c r="AM3362" s="2"/>
      <c r="AQ3362" s="2"/>
    </row>
    <row r="3363" spans="7:43" x14ac:dyDescent="0.3">
      <c r="G3363" s="2"/>
      <c r="K3363" s="2"/>
      <c r="O3363" s="2"/>
      <c r="S3363" s="2"/>
      <c r="W3363" s="2"/>
      <c r="AA3363" s="2"/>
      <c r="AE3363" s="2"/>
      <c r="AI3363" s="2"/>
      <c r="AM3363" s="2"/>
      <c r="AQ3363" s="2"/>
    </row>
    <row r="3364" spans="7:43" x14ac:dyDescent="0.3">
      <c r="G3364" s="2"/>
      <c r="K3364" s="2"/>
      <c r="O3364" s="2"/>
      <c r="S3364" s="2"/>
      <c r="W3364" s="2"/>
      <c r="AA3364" s="2"/>
      <c r="AE3364" s="2"/>
      <c r="AI3364" s="2"/>
      <c r="AM3364" s="2"/>
      <c r="AQ3364" s="2"/>
    </row>
    <row r="3365" spans="7:43" x14ac:dyDescent="0.3">
      <c r="G3365" s="2"/>
      <c r="K3365" s="2"/>
      <c r="O3365" s="2"/>
      <c r="S3365" s="2"/>
      <c r="W3365" s="2"/>
      <c r="AA3365" s="2"/>
      <c r="AE3365" s="2"/>
      <c r="AI3365" s="2"/>
      <c r="AM3365" s="2"/>
      <c r="AQ3365" s="2"/>
    </row>
    <row r="3366" spans="7:43" x14ac:dyDescent="0.3">
      <c r="G3366" s="2"/>
      <c r="K3366" s="2"/>
      <c r="O3366" s="2"/>
      <c r="S3366" s="2"/>
      <c r="W3366" s="2"/>
      <c r="AA3366" s="2"/>
      <c r="AE3366" s="2"/>
      <c r="AI3366" s="2"/>
      <c r="AM3366" s="2"/>
      <c r="AQ3366" s="2"/>
    </row>
    <row r="3367" spans="7:43" x14ac:dyDescent="0.3">
      <c r="G3367" s="2"/>
      <c r="K3367" s="2"/>
      <c r="O3367" s="2"/>
      <c r="S3367" s="2"/>
      <c r="W3367" s="2"/>
      <c r="AA3367" s="2"/>
      <c r="AE3367" s="2"/>
      <c r="AI3367" s="2"/>
      <c r="AM3367" s="2"/>
      <c r="AQ3367" s="2"/>
    </row>
    <row r="3368" spans="7:43" x14ac:dyDescent="0.3">
      <c r="G3368" s="2"/>
      <c r="K3368" s="2"/>
      <c r="O3368" s="2"/>
      <c r="S3368" s="2"/>
      <c r="W3368" s="2"/>
      <c r="AA3368" s="2"/>
      <c r="AE3368" s="2"/>
      <c r="AI3368" s="2"/>
      <c r="AM3368" s="2"/>
      <c r="AQ3368" s="2"/>
    </row>
    <row r="3369" spans="7:43" x14ac:dyDescent="0.3">
      <c r="G3369" s="2"/>
      <c r="K3369" s="2"/>
      <c r="O3369" s="2"/>
      <c r="S3369" s="2"/>
      <c r="W3369" s="2"/>
      <c r="AA3369" s="2"/>
      <c r="AE3369" s="2"/>
      <c r="AI3369" s="2"/>
      <c r="AM3369" s="2"/>
      <c r="AQ3369" s="2"/>
    </row>
    <row r="3370" spans="7:43" x14ac:dyDescent="0.3">
      <c r="G3370" s="2"/>
      <c r="K3370" s="2"/>
      <c r="O3370" s="2"/>
      <c r="S3370" s="2"/>
      <c r="W3370" s="2"/>
      <c r="AA3370" s="2"/>
      <c r="AE3370" s="2"/>
      <c r="AI3370" s="2"/>
      <c r="AM3370" s="2"/>
      <c r="AQ3370" s="2"/>
    </row>
    <row r="3371" spans="7:43" x14ac:dyDescent="0.3">
      <c r="G3371" s="2"/>
      <c r="K3371" s="2"/>
      <c r="O3371" s="2"/>
      <c r="S3371" s="2"/>
      <c r="W3371" s="2"/>
      <c r="AA3371" s="2"/>
      <c r="AE3371" s="2"/>
      <c r="AI3371" s="2"/>
      <c r="AM3371" s="2"/>
      <c r="AQ3371" s="2"/>
    </row>
    <row r="3372" spans="7:43" x14ac:dyDescent="0.3">
      <c r="G3372" s="2"/>
      <c r="K3372" s="2"/>
      <c r="O3372" s="2"/>
      <c r="S3372" s="2"/>
      <c r="W3372" s="2"/>
      <c r="AA3372" s="2"/>
      <c r="AE3372" s="2"/>
      <c r="AI3372" s="2"/>
      <c r="AM3372" s="2"/>
      <c r="AQ3372" s="2"/>
    </row>
    <row r="3373" spans="7:43" x14ac:dyDescent="0.3">
      <c r="G3373" s="2"/>
      <c r="K3373" s="2"/>
      <c r="O3373" s="2"/>
      <c r="S3373" s="2"/>
      <c r="W3373" s="2"/>
      <c r="AA3373" s="2"/>
      <c r="AE3373" s="2"/>
      <c r="AI3373" s="2"/>
      <c r="AM3373" s="2"/>
      <c r="AQ3373" s="2"/>
    </row>
    <row r="3374" spans="7:43" x14ac:dyDescent="0.3">
      <c r="G3374" s="2"/>
      <c r="K3374" s="2"/>
      <c r="O3374" s="2"/>
      <c r="S3374" s="2"/>
      <c r="W3374" s="2"/>
      <c r="AA3374" s="2"/>
      <c r="AE3374" s="2"/>
      <c r="AI3374" s="2"/>
      <c r="AM3374" s="2"/>
      <c r="AQ3374" s="2"/>
    </row>
    <row r="3375" spans="7:43" x14ac:dyDescent="0.3">
      <c r="G3375" s="2"/>
      <c r="K3375" s="2"/>
      <c r="O3375" s="2"/>
      <c r="S3375" s="2"/>
      <c r="W3375" s="2"/>
      <c r="AA3375" s="2"/>
      <c r="AE3375" s="2"/>
      <c r="AI3375" s="2"/>
      <c r="AM3375" s="2"/>
      <c r="AQ3375" s="2"/>
    </row>
    <row r="3376" spans="7:43" x14ac:dyDescent="0.3">
      <c r="G3376" s="2"/>
      <c r="K3376" s="2"/>
      <c r="O3376" s="2"/>
      <c r="S3376" s="2"/>
      <c r="W3376" s="2"/>
      <c r="AA3376" s="2"/>
      <c r="AE3376" s="2"/>
      <c r="AI3376" s="2"/>
      <c r="AM3376" s="2"/>
      <c r="AQ3376" s="2"/>
    </row>
    <row r="3377" spans="7:43" x14ac:dyDescent="0.3">
      <c r="G3377" s="2"/>
      <c r="K3377" s="2"/>
      <c r="O3377" s="2"/>
      <c r="S3377" s="2"/>
      <c r="W3377" s="2"/>
      <c r="AA3377" s="2"/>
      <c r="AE3377" s="2"/>
      <c r="AI3377" s="2"/>
      <c r="AM3377" s="2"/>
      <c r="AQ3377" s="2"/>
    </row>
    <row r="3378" spans="7:43" x14ac:dyDescent="0.3">
      <c r="G3378" s="2"/>
      <c r="K3378" s="2"/>
      <c r="O3378" s="2"/>
      <c r="S3378" s="2"/>
      <c r="W3378" s="2"/>
      <c r="AA3378" s="2"/>
      <c r="AE3378" s="2"/>
      <c r="AI3378" s="2"/>
      <c r="AM3378" s="2"/>
      <c r="AQ3378" s="2"/>
    </row>
    <row r="3379" spans="7:43" x14ac:dyDescent="0.3">
      <c r="G3379" s="2"/>
      <c r="K3379" s="2"/>
      <c r="O3379" s="2"/>
      <c r="S3379" s="2"/>
      <c r="W3379" s="2"/>
      <c r="AA3379" s="2"/>
      <c r="AE3379" s="2"/>
      <c r="AI3379" s="2"/>
      <c r="AM3379" s="2"/>
      <c r="AQ3379" s="2"/>
    </row>
    <row r="3380" spans="7:43" x14ac:dyDescent="0.3">
      <c r="G3380" s="2"/>
      <c r="K3380" s="2"/>
      <c r="O3380" s="2"/>
      <c r="S3380" s="2"/>
      <c r="W3380" s="2"/>
      <c r="AA3380" s="2"/>
      <c r="AE3380" s="2"/>
      <c r="AI3380" s="2"/>
      <c r="AM3380" s="2"/>
      <c r="AQ3380" s="2"/>
    </row>
    <row r="3381" spans="7:43" x14ac:dyDescent="0.3">
      <c r="G3381" s="2"/>
      <c r="K3381" s="2"/>
      <c r="O3381" s="2"/>
      <c r="S3381" s="2"/>
      <c r="W3381" s="2"/>
      <c r="AA3381" s="2"/>
      <c r="AE3381" s="2"/>
      <c r="AI3381" s="2"/>
      <c r="AM3381" s="2"/>
      <c r="AQ3381" s="2"/>
    </row>
    <row r="3382" spans="7:43" x14ac:dyDescent="0.3">
      <c r="G3382" s="2"/>
      <c r="K3382" s="2"/>
      <c r="O3382" s="2"/>
      <c r="S3382" s="2"/>
      <c r="W3382" s="2"/>
      <c r="AA3382" s="2"/>
      <c r="AE3382" s="2"/>
      <c r="AI3382" s="2"/>
      <c r="AM3382" s="2"/>
      <c r="AQ3382" s="2"/>
    </row>
    <row r="3383" spans="7:43" x14ac:dyDescent="0.3">
      <c r="G3383" s="2"/>
      <c r="K3383" s="2"/>
      <c r="O3383" s="2"/>
      <c r="S3383" s="2"/>
      <c r="W3383" s="2"/>
      <c r="AA3383" s="2"/>
      <c r="AE3383" s="2"/>
      <c r="AI3383" s="2"/>
      <c r="AM3383" s="2"/>
      <c r="AQ3383" s="2"/>
    </row>
    <row r="3384" spans="7:43" x14ac:dyDescent="0.3">
      <c r="G3384" s="2"/>
      <c r="K3384" s="2"/>
      <c r="O3384" s="2"/>
      <c r="S3384" s="2"/>
      <c r="W3384" s="2"/>
      <c r="AA3384" s="2"/>
      <c r="AE3384" s="2"/>
      <c r="AI3384" s="2"/>
      <c r="AM3384" s="2"/>
      <c r="AQ3384" s="2"/>
    </row>
    <row r="3385" spans="7:43" x14ac:dyDescent="0.3">
      <c r="G3385" s="2"/>
      <c r="K3385" s="2"/>
      <c r="O3385" s="2"/>
      <c r="S3385" s="2"/>
      <c r="W3385" s="2"/>
      <c r="AA3385" s="2"/>
      <c r="AE3385" s="2"/>
      <c r="AI3385" s="2"/>
      <c r="AM3385" s="2"/>
      <c r="AQ3385" s="2"/>
    </row>
    <row r="3386" spans="7:43" x14ac:dyDescent="0.3">
      <c r="G3386" s="2"/>
      <c r="K3386" s="2"/>
      <c r="O3386" s="2"/>
      <c r="S3386" s="2"/>
      <c r="W3386" s="2"/>
      <c r="AA3386" s="2"/>
      <c r="AE3386" s="2"/>
      <c r="AI3386" s="2"/>
      <c r="AM3386" s="2"/>
      <c r="AQ3386" s="2"/>
    </row>
    <row r="3387" spans="7:43" x14ac:dyDescent="0.3">
      <c r="G3387" s="2"/>
      <c r="K3387" s="2"/>
      <c r="O3387" s="2"/>
      <c r="S3387" s="2"/>
      <c r="W3387" s="2"/>
      <c r="AA3387" s="2"/>
      <c r="AE3387" s="2"/>
      <c r="AI3387" s="2"/>
      <c r="AM3387" s="2"/>
      <c r="AQ3387" s="2"/>
    </row>
    <row r="3388" spans="7:43" x14ac:dyDescent="0.3">
      <c r="G3388" s="2"/>
      <c r="K3388" s="2"/>
      <c r="O3388" s="2"/>
      <c r="S3388" s="2"/>
      <c r="W3388" s="2"/>
      <c r="AA3388" s="2"/>
      <c r="AE3388" s="2"/>
      <c r="AI3388" s="2"/>
      <c r="AM3388" s="2"/>
      <c r="AQ3388" s="2"/>
    </row>
    <row r="3389" spans="7:43" x14ac:dyDescent="0.3">
      <c r="G3389" s="2"/>
      <c r="K3389" s="2"/>
      <c r="O3389" s="2"/>
      <c r="S3389" s="2"/>
      <c r="W3389" s="2"/>
      <c r="AA3389" s="2"/>
      <c r="AE3389" s="2"/>
      <c r="AI3389" s="2"/>
      <c r="AM3389" s="2"/>
      <c r="AQ3389" s="2"/>
    </row>
    <row r="3390" spans="7:43" x14ac:dyDescent="0.3">
      <c r="G3390" s="2"/>
      <c r="K3390" s="2"/>
      <c r="O3390" s="2"/>
      <c r="S3390" s="2"/>
      <c r="W3390" s="2"/>
      <c r="AA3390" s="2"/>
      <c r="AE3390" s="2"/>
      <c r="AI3390" s="2"/>
      <c r="AM3390" s="2"/>
      <c r="AQ3390" s="2"/>
    </row>
    <row r="3391" spans="7:43" x14ac:dyDescent="0.3">
      <c r="G3391" s="2"/>
      <c r="K3391" s="2"/>
      <c r="O3391" s="2"/>
      <c r="S3391" s="2"/>
      <c r="W3391" s="2"/>
      <c r="AA3391" s="2"/>
      <c r="AE3391" s="2"/>
      <c r="AI3391" s="2"/>
      <c r="AM3391" s="2"/>
      <c r="AQ3391" s="2"/>
    </row>
    <row r="3392" spans="7:43" x14ac:dyDescent="0.3">
      <c r="G3392" s="2"/>
      <c r="K3392" s="2"/>
      <c r="O3392" s="2"/>
      <c r="S3392" s="2"/>
      <c r="W3392" s="2"/>
      <c r="AA3392" s="2"/>
      <c r="AE3392" s="2"/>
      <c r="AI3392" s="2"/>
      <c r="AM3392" s="2"/>
      <c r="AQ3392" s="2"/>
    </row>
    <row r="3393" spans="7:43" x14ac:dyDescent="0.3">
      <c r="G3393" s="2"/>
      <c r="K3393" s="2"/>
      <c r="O3393" s="2"/>
      <c r="S3393" s="2"/>
      <c r="W3393" s="2"/>
      <c r="AA3393" s="2"/>
      <c r="AE3393" s="2"/>
      <c r="AI3393" s="2"/>
      <c r="AM3393" s="2"/>
      <c r="AQ3393" s="2"/>
    </row>
    <row r="3394" spans="7:43" x14ac:dyDescent="0.3">
      <c r="G3394" s="2"/>
      <c r="K3394" s="2"/>
      <c r="O3394" s="2"/>
      <c r="S3394" s="2"/>
      <c r="W3394" s="2"/>
      <c r="AA3394" s="2"/>
      <c r="AE3394" s="2"/>
      <c r="AI3394" s="2"/>
      <c r="AM3394" s="2"/>
      <c r="AQ3394" s="2"/>
    </row>
    <row r="3395" spans="7:43" x14ac:dyDescent="0.3">
      <c r="G3395" s="2"/>
      <c r="K3395" s="2"/>
      <c r="O3395" s="2"/>
      <c r="S3395" s="2"/>
      <c r="W3395" s="2"/>
      <c r="AA3395" s="2"/>
      <c r="AE3395" s="2"/>
      <c r="AI3395" s="2"/>
      <c r="AM3395" s="2"/>
      <c r="AQ3395" s="2"/>
    </row>
    <row r="3396" spans="7:43" x14ac:dyDescent="0.3">
      <c r="G3396" s="2"/>
      <c r="K3396" s="2"/>
      <c r="O3396" s="2"/>
      <c r="S3396" s="2"/>
      <c r="W3396" s="2"/>
      <c r="AA3396" s="2"/>
      <c r="AE3396" s="2"/>
      <c r="AI3396" s="2"/>
      <c r="AM3396" s="2"/>
      <c r="AQ3396" s="2"/>
    </row>
    <row r="3397" spans="7:43" x14ac:dyDescent="0.3">
      <c r="G3397" s="2"/>
      <c r="K3397" s="2"/>
      <c r="O3397" s="2"/>
      <c r="S3397" s="2"/>
      <c r="W3397" s="2"/>
      <c r="AA3397" s="2"/>
      <c r="AE3397" s="2"/>
      <c r="AI3397" s="2"/>
      <c r="AM3397" s="2"/>
      <c r="AQ3397" s="2"/>
    </row>
    <row r="3398" spans="7:43" x14ac:dyDescent="0.3">
      <c r="G3398" s="2"/>
      <c r="K3398" s="2"/>
      <c r="O3398" s="2"/>
      <c r="S3398" s="2"/>
      <c r="W3398" s="2"/>
      <c r="AA3398" s="2"/>
      <c r="AE3398" s="2"/>
      <c r="AI3398" s="2"/>
      <c r="AM3398" s="2"/>
      <c r="AQ3398" s="2"/>
    </row>
    <row r="3399" spans="7:43" x14ac:dyDescent="0.3">
      <c r="G3399" s="2"/>
      <c r="K3399" s="2"/>
      <c r="O3399" s="2"/>
      <c r="S3399" s="2"/>
      <c r="W3399" s="2"/>
      <c r="AA3399" s="2"/>
      <c r="AE3399" s="2"/>
      <c r="AI3399" s="2"/>
      <c r="AM3399" s="2"/>
      <c r="AQ3399" s="2"/>
    </row>
    <row r="3400" spans="7:43" x14ac:dyDescent="0.3">
      <c r="G3400" s="2"/>
      <c r="K3400" s="2"/>
      <c r="O3400" s="2"/>
      <c r="S3400" s="2"/>
      <c r="W3400" s="2"/>
      <c r="AA3400" s="2"/>
      <c r="AE3400" s="2"/>
      <c r="AI3400" s="2"/>
      <c r="AM3400" s="2"/>
      <c r="AQ3400" s="2"/>
    </row>
    <row r="3401" spans="7:43" x14ac:dyDescent="0.3">
      <c r="G3401" s="2"/>
      <c r="K3401" s="2"/>
      <c r="O3401" s="2"/>
      <c r="S3401" s="2"/>
      <c r="W3401" s="2"/>
      <c r="AA3401" s="2"/>
      <c r="AE3401" s="2"/>
      <c r="AI3401" s="2"/>
      <c r="AM3401" s="2"/>
      <c r="AQ3401" s="2"/>
    </row>
    <row r="3402" spans="7:43" x14ac:dyDescent="0.3">
      <c r="G3402" s="2"/>
      <c r="K3402" s="2"/>
      <c r="O3402" s="2"/>
      <c r="S3402" s="2"/>
      <c r="W3402" s="2"/>
      <c r="AA3402" s="2"/>
      <c r="AE3402" s="2"/>
      <c r="AI3402" s="2"/>
      <c r="AM3402" s="2"/>
      <c r="AQ3402" s="2"/>
    </row>
    <row r="3403" spans="7:43" x14ac:dyDescent="0.3">
      <c r="G3403" s="2"/>
      <c r="K3403" s="2"/>
      <c r="O3403" s="2"/>
      <c r="S3403" s="2"/>
      <c r="W3403" s="2"/>
      <c r="AA3403" s="2"/>
      <c r="AE3403" s="2"/>
      <c r="AI3403" s="2"/>
      <c r="AM3403" s="2"/>
      <c r="AQ3403" s="2"/>
    </row>
    <row r="3404" spans="7:43" x14ac:dyDescent="0.3">
      <c r="G3404" s="2"/>
      <c r="K3404" s="2"/>
      <c r="O3404" s="2"/>
      <c r="S3404" s="2"/>
      <c r="W3404" s="2"/>
      <c r="AA3404" s="2"/>
      <c r="AE3404" s="2"/>
      <c r="AI3404" s="2"/>
      <c r="AM3404" s="2"/>
      <c r="AQ3404" s="2"/>
    </row>
    <row r="3405" spans="7:43" x14ac:dyDescent="0.3">
      <c r="G3405" s="2"/>
      <c r="K3405" s="2"/>
      <c r="O3405" s="2"/>
      <c r="S3405" s="2"/>
      <c r="W3405" s="2"/>
      <c r="AA3405" s="2"/>
      <c r="AE3405" s="2"/>
      <c r="AI3405" s="2"/>
      <c r="AM3405" s="2"/>
      <c r="AQ3405" s="2"/>
    </row>
    <row r="3406" spans="7:43" x14ac:dyDescent="0.3">
      <c r="G3406" s="2"/>
      <c r="K3406" s="2"/>
      <c r="O3406" s="2"/>
      <c r="S3406" s="2"/>
      <c r="W3406" s="2"/>
      <c r="AA3406" s="2"/>
      <c r="AE3406" s="2"/>
      <c r="AI3406" s="2"/>
      <c r="AM3406" s="2"/>
      <c r="AQ3406" s="2"/>
    </row>
    <row r="3407" spans="7:43" x14ac:dyDescent="0.3">
      <c r="G3407" s="2"/>
      <c r="K3407" s="2"/>
      <c r="O3407" s="2"/>
      <c r="S3407" s="2"/>
      <c r="W3407" s="2"/>
      <c r="AA3407" s="2"/>
      <c r="AE3407" s="2"/>
      <c r="AI3407" s="2"/>
      <c r="AM3407" s="2"/>
      <c r="AQ3407" s="2"/>
    </row>
    <row r="3408" spans="7:43" x14ac:dyDescent="0.3">
      <c r="G3408" s="2"/>
      <c r="K3408" s="2"/>
      <c r="O3408" s="2"/>
      <c r="S3408" s="2"/>
      <c r="W3408" s="2"/>
      <c r="AA3408" s="2"/>
      <c r="AE3408" s="2"/>
      <c r="AI3408" s="2"/>
      <c r="AM3408" s="2"/>
      <c r="AQ3408" s="2"/>
    </row>
    <row r="3409" spans="7:43" x14ac:dyDescent="0.3">
      <c r="G3409" s="2"/>
      <c r="K3409" s="2"/>
      <c r="O3409" s="2"/>
      <c r="S3409" s="2"/>
      <c r="W3409" s="2"/>
      <c r="AA3409" s="2"/>
      <c r="AE3409" s="2"/>
      <c r="AI3409" s="2"/>
      <c r="AM3409" s="2"/>
      <c r="AQ3409" s="2"/>
    </row>
    <row r="3410" spans="7:43" x14ac:dyDescent="0.3">
      <c r="G3410" s="2"/>
      <c r="K3410" s="2"/>
      <c r="O3410" s="2"/>
      <c r="S3410" s="2"/>
      <c r="W3410" s="2"/>
      <c r="AA3410" s="2"/>
      <c r="AE3410" s="2"/>
      <c r="AI3410" s="2"/>
      <c r="AM3410" s="2"/>
      <c r="AQ3410" s="2"/>
    </row>
    <row r="3411" spans="7:43" x14ac:dyDescent="0.3">
      <c r="G3411" s="2"/>
      <c r="K3411" s="2"/>
      <c r="O3411" s="2"/>
      <c r="S3411" s="2"/>
      <c r="W3411" s="2"/>
      <c r="AA3411" s="2"/>
      <c r="AE3411" s="2"/>
      <c r="AI3411" s="2"/>
      <c r="AM3411" s="2"/>
      <c r="AQ3411" s="2"/>
    </row>
    <row r="3412" spans="7:43" x14ac:dyDescent="0.3">
      <c r="G3412" s="2"/>
      <c r="K3412" s="2"/>
      <c r="O3412" s="2"/>
      <c r="S3412" s="2"/>
      <c r="W3412" s="2"/>
      <c r="AA3412" s="2"/>
      <c r="AE3412" s="2"/>
      <c r="AI3412" s="2"/>
      <c r="AM3412" s="2"/>
      <c r="AQ3412" s="2"/>
    </row>
    <row r="3413" spans="7:43" x14ac:dyDescent="0.3">
      <c r="G3413" s="2"/>
      <c r="K3413" s="2"/>
      <c r="O3413" s="2"/>
      <c r="S3413" s="2"/>
      <c r="W3413" s="2"/>
      <c r="AA3413" s="2"/>
      <c r="AE3413" s="2"/>
      <c r="AI3413" s="2"/>
      <c r="AM3413" s="2"/>
      <c r="AQ3413" s="2"/>
    </row>
    <row r="3414" spans="7:43" x14ac:dyDescent="0.3">
      <c r="G3414" s="2"/>
      <c r="K3414" s="2"/>
      <c r="O3414" s="2"/>
      <c r="S3414" s="2"/>
      <c r="W3414" s="2"/>
      <c r="AA3414" s="2"/>
      <c r="AE3414" s="2"/>
      <c r="AI3414" s="2"/>
      <c r="AM3414" s="2"/>
      <c r="AQ3414" s="2"/>
    </row>
    <row r="3415" spans="7:43" x14ac:dyDescent="0.3">
      <c r="G3415" s="2"/>
      <c r="K3415" s="2"/>
      <c r="O3415" s="2"/>
      <c r="S3415" s="2"/>
      <c r="W3415" s="2"/>
      <c r="AA3415" s="2"/>
      <c r="AE3415" s="2"/>
      <c r="AI3415" s="2"/>
      <c r="AM3415" s="2"/>
      <c r="AQ3415" s="2"/>
    </row>
    <row r="3416" spans="7:43" x14ac:dyDescent="0.3">
      <c r="G3416" s="2"/>
      <c r="K3416" s="2"/>
      <c r="O3416" s="2"/>
      <c r="S3416" s="2"/>
      <c r="W3416" s="2"/>
      <c r="AA3416" s="2"/>
      <c r="AE3416" s="2"/>
      <c r="AI3416" s="2"/>
      <c r="AM3416" s="2"/>
      <c r="AQ3416" s="2"/>
    </row>
    <row r="3417" spans="7:43" x14ac:dyDescent="0.3">
      <c r="G3417" s="2"/>
      <c r="K3417" s="2"/>
      <c r="O3417" s="2"/>
      <c r="S3417" s="2"/>
      <c r="W3417" s="2"/>
      <c r="AA3417" s="2"/>
      <c r="AE3417" s="2"/>
      <c r="AI3417" s="2"/>
      <c r="AM3417" s="2"/>
      <c r="AQ3417" s="2"/>
    </row>
    <row r="3418" spans="7:43" x14ac:dyDescent="0.3">
      <c r="G3418" s="2"/>
      <c r="K3418" s="2"/>
      <c r="O3418" s="2"/>
      <c r="S3418" s="2"/>
      <c r="W3418" s="2"/>
      <c r="AA3418" s="2"/>
      <c r="AE3418" s="2"/>
      <c r="AI3418" s="2"/>
      <c r="AM3418" s="2"/>
      <c r="AQ3418" s="2"/>
    </row>
    <row r="3419" spans="7:43" x14ac:dyDescent="0.3">
      <c r="G3419" s="2"/>
      <c r="K3419" s="2"/>
      <c r="O3419" s="2"/>
      <c r="S3419" s="2"/>
      <c r="W3419" s="2"/>
      <c r="AA3419" s="2"/>
      <c r="AE3419" s="2"/>
      <c r="AI3419" s="2"/>
      <c r="AM3419" s="2"/>
      <c r="AQ3419" s="2"/>
    </row>
    <row r="3420" spans="7:43" x14ac:dyDescent="0.3">
      <c r="G3420" s="2"/>
      <c r="K3420" s="2"/>
      <c r="O3420" s="2"/>
      <c r="S3420" s="2"/>
      <c r="W3420" s="2"/>
      <c r="AA3420" s="2"/>
      <c r="AE3420" s="2"/>
      <c r="AI3420" s="2"/>
      <c r="AM3420" s="2"/>
      <c r="AQ3420" s="2"/>
    </row>
    <row r="3421" spans="7:43" x14ac:dyDescent="0.3">
      <c r="G3421" s="2"/>
      <c r="K3421" s="2"/>
      <c r="O3421" s="2"/>
      <c r="S3421" s="2"/>
      <c r="W3421" s="2"/>
      <c r="AA3421" s="2"/>
      <c r="AE3421" s="2"/>
      <c r="AI3421" s="2"/>
      <c r="AM3421" s="2"/>
      <c r="AQ3421" s="2"/>
    </row>
    <row r="3422" spans="7:43" x14ac:dyDescent="0.3">
      <c r="G3422" s="2"/>
      <c r="K3422" s="2"/>
      <c r="O3422" s="2"/>
      <c r="S3422" s="2"/>
      <c r="W3422" s="2"/>
      <c r="AA3422" s="2"/>
      <c r="AE3422" s="2"/>
      <c r="AI3422" s="2"/>
      <c r="AM3422" s="2"/>
      <c r="AQ3422" s="2"/>
    </row>
    <row r="3423" spans="7:43" x14ac:dyDescent="0.3">
      <c r="G3423" s="2"/>
      <c r="K3423" s="2"/>
      <c r="O3423" s="2"/>
      <c r="S3423" s="2"/>
      <c r="W3423" s="2"/>
      <c r="AA3423" s="2"/>
      <c r="AE3423" s="2"/>
      <c r="AI3423" s="2"/>
      <c r="AM3423" s="2"/>
      <c r="AQ3423" s="2"/>
    </row>
    <row r="3424" spans="7:43" x14ac:dyDescent="0.3">
      <c r="G3424" s="2"/>
      <c r="K3424" s="2"/>
      <c r="O3424" s="2"/>
      <c r="S3424" s="2"/>
      <c r="W3424" s="2"/>
      <c r="AA3424" s="2"/>
      <c r="AE3424" s="2"/>
      <c r="AI3424" s="2"/>
      <c r="AM3424" s="2"/>
      <c r="AQ3424" s="2"/>
    </row>
    <row r="3425" spans="7:43" x14ac:dyDescent="0.3">
      <c r="G3425" s="2"/>
      <c r="K3425" s="2"/>
      <c r="O3425" s="2"/>
      <c r="S3425" s="2"/>
      <c r="W3425" s="2"/>
      <c r="AA3425" s="2"/>
      <c r="AE3425" s="2"/>
      <c r="AI3425" s="2"/>
      <c r="AM3425" s="2"/>
      <c r="AQ3425" s="2"/>
    </row>
    <row r="3426" spans="7:43" x14ac:dyDescent="0.3">
      <c r="G3426" s="2"/>
      <c r="K3426" s="2"/>
      <c r="O3426" s="2"/>
      <c r="S3426" s="2"/>
      <c r="W3426" s="2"/>
      <c r="AA3426" s="2"/>
      <c r="AE3426" s="2"/>
      <c r="AI3426" s="2"/>
      <c r="AM3426" s="2"/>
      <c r="AQ3426" s="2"/>
    </row>
    <row r="3427" spans="7:43" x14ac:dyDescent="0.3">
      <c r="G3427" s="2"/>
      <c r="K3427" s="2"/>
      <c r="O3427" s="2"/>
      <c r="S3427" s="2"/>
      <c r="W3427" s="2"/>
      <c r="AA3427" s="2"/>
      <c r="AE3427" s="2"/>
      <c r="AI3427" s="2"/>
      <c r="AM3427" s="2"/>
      <c r="AQ3427" s="2"/>
    </row>
    <row r="3428" spans="7:43" x14ac:dyDescent="0.3">
      <c r="G3428" s="2"/>
      <c r="K3428" s="2"/>
      <c r="O3428" s="2"/>
      <c r="S3428" s="2"/>
      <c r="W3428" s="2"/>
      <c r="AA3428" s="2"/>
      <c r="AE3428" s="2"/>
      <c r="AI3428" s="2"/>
      <c r="AM3428" s="2"/>
      <c r="AQ3428" s="2"/>
    </row>
    <row r="3429" spans="7:43" x14ac:dyDescent="0.3">
      <c r="G3429" s="2"/>
      <c r="K3429" s="2"/>
      <c r="O3429" s="2"/>
      <c r="S3429" s="2"/>
      <c r="W3429" s="2"/>
      <c r="AA3429" s="2"/>
      <c r="AE3429" s="2"/>
      <c r="AI3429" s="2"/>
      <c r="AM3429" s="2"/>
      <c r="AQ3429" s="2"/>
    </row>
    <row r="3430" spans="7:43" x14ac:dyDescent="0.3">
      <c r="G3430" s="2"/>
      <c r="K3430" s="2"/>
      <c r="O3430" s="2"/>
      <c r="S3430" s="2"/>
      <c r="W3430" s="2"/>
      <c r="AA3430" s="2"/>
      <c r="AE3430" s="2"/>
      <c r="AI3430" s="2"/>
      <c r="AM3430" s="2"/>
      <c r="AQ3430" s="2"/>
    </row>
    <row r="3431" spans="7:43" x14ac:dyDescent="0.3">
      <c r="G3431" s="2"/>
      <c r="K3431" s="2"/>
      <c r="O3431" s="2"/>
      <c r="S3431" s="2"/>
      <c r="W3431" s="2"/>
      <c r="AA3431" s="2"/>
      <c r="AE3431" s="2"/>
      <c r="AI3431" s="2"/>
      <c r="AM3431" s="2"/>
      <c r="AQ3431" s="2"/>
    </row>
    <row r="3432" spans="7:43" x14ac:dyDescent="0.3">
      <c r="G3432" s="2"/>
      <c r="K3432" s="2"/>
      <c r="O3432" s="2"/>
      <c r="S3432" s="2"/>
      <c r="W3432" s="2"/>
      <c r="AA3432" s="2"/>
      <c r="AE3432" s="2"/>
      <c r="AI3432" s="2"/>
      <c r="AM3432" s="2"/>
      <c r="AQ3432" s="2"/>
    </row>
    <row r="3433" spans="7:43" x14ac:dyDescent="0.3">
      <c r="G3433" s="2"/>
      <c r="K3433" s="2"/>
      <c r="O3433" s="2"/>
      <c r="S3433" s="2"/>
      <c r="W3433" s="2"/>
      <c r="AA3433" s="2"/>
      <c r="AE3433" s="2"/>
      <c r="AI3433" s="2"/>
      <c r="AM3433" s="2"/>
      <c r="AQ3433" s="2"/>
    </row>
    <row r="3434" spans="7:43" x14ac:dyDescent="0.3">
      <c r="G3434" s="2"/>
      <c r="K3434" s="2"/>
      <c r="O3434" s="2"/>
      <c r="S3434" s="2"/>
      <c r="W3434" s="2"/>
      <c r="AA3434" s="2"/>
      <c r="AE3434" s="2"/>
      <c r="AI3434" s="2"/>
      <c r="AM3434" s="2"/>
      <c r="AQ3434" s="2"/>
    </row>
    <row r="3435" spans="7:43" x14ac:dyDescent="0.3">
      <c r="G3435" s="2"/>
      <c r="K3435" s="2"/>
      <c r="O3435" s="2"/>
      <c r="S3435" s="2"/>
      <c r="W3435" s="2"/>
      <c r="AA3435" s="2"/>
      <c r="AE3435" s="2"/>
      <c r="AI3435" s="2"/>
      <c r="AM3435" s="2"/>
      <c r="AQ3435" s="2"/>
    </row>
    <row r="3436" spans="7:43" x14ac:dyDescent="0.3">
      <c r="G3436" s="2"/>
      <c r="K3436" s="2"/>
      <c r="O3436" s="2"/>
      <c r="S3436" s="2"/>
      <c r="W3436" s="2"/>
      <c r="AA3436" s="2"/>
      <c r="AE3436" s="2"/>
      <c r="AI3436" s="2"/>
      <c r="AM3436" s="2"/>
      <c r="AQ3436" s="2"/>
    </row>
    <row r="3437" spans="7:43" x14ac:dyDescent="0.3">
      <c r="G3437" s="2"/>
      <c r="K3437" s="2"/>
      <c r="O3437" s="2"/>
      <c r="S3437" s="2"/>
      <c r="W3437" s="2"/>
      <c r="AA3437" s="2"/>
      <c r="AE3437" s="2"/>
      <c r="AI3437" s="2"/>
      <c r="AM3437" s="2"/>
      <c r="AQ3437" s="2"/>
    </row>
    <row r="3438" spans="7:43" x14ac:dyDescent="0.3">
      <c r="G3438" s="2"/>
      <c r="K3438" s="2"/>
      <c r="O3438" s="2"/>
      <c r="S3438" s="2"/>
      <c r="W3438" s="2"/>
      <c r="AA3438" s="2"/>
      <c r="AE3438" s="2"/>
      <c r="AI3438" s="2"/>
      <c r="AM3438" s="2"/>
      <c r="AQ3438" s="2"/>
    </row>
    <row r="3439" spans="7:43" x14ac:dyDescent="0.3">
      <c r="G3439" s="2"/>
      <c r="K3439" s="2"/>
      <c r="O3439" s="2"/>
      <c r="S3439" s="2"/>
      <c r="W3439" s="2"/>
      <c r="AA3439" s="2"/>
      <c r="AE3439" s="2"/>
      <c r="AI3439" s="2"/>
      <c r="AM3439" s="2"/>
      <c r="AQ3439" s="2"/>
    </row>
    <row r="3440" spans="7:43" x14ac:dyDescent="0.3">
      <c r="G3440" s="2"/>
      <c r="K3440" s="2"/>
      <c r="O3440" s="2"/>
      <c r="S3440" s="2"/>
      <c r="W3440" s="2"/>
      <c r="AA3440" s="2"/>
      <c r="AE3440" s="2"/>
      <c r="AI3440" s="2"/>
      <c r="AM3440" s="2"/>
      <c r="AQ3440" s="2"/>
    </row>
    <row r="3441" spans="7:43" x14ac:dyDescent="0.3">
      <c r="G3441" s="2"/>
      <c r="K3441" s="2"/>
      <c r="O3441" s="2"/>
      <c r="S3441" s="2"/>
      <c r="W3441" s="2"/>
      <c r="AA3441" s="2"/>
      <c r="AE3441" s="2"/>
      <c r="AI3441" s="2"/>
      <c r="AM3441" s="2"/>
      <c r="AQ3441" s="2"/>
    </row>
    <row r="3442" spans="7:43" x14ac:dyDescent="0.3">
      <c r="G3442" s="2"/>
      <c r="K3442" s="2"/>
      <c r="O3442" s="2"/>
      <c r="S3442" s="2"/>
      <c r="W3442" s="2"/>
      <c r="AA3442" s="2"/>
      <c r="AE3442" s="2"/>
      <c r="AI3442" s="2"/>
      <c r="AM3442" s="2"/>
      <c r="AQ3442" s="2"/>
    </row>
    <row r="3443" spans="7:43" x14ac:dyDescent="0.3">
      <c r="G3443" s="2"/>
      <c r="K3443" s="2"/>
      <c r="O3443" s="2"/>
      <c r="S3443" s="2"/>
      <c r="W3443" s="2"/>
      <c r="AA3443" s="2"/>
      <c r="AE3443" s="2"/>
      <c r="AI3443" s="2"/>
      <c r="AM3443" s="2"/>
      <c r="AQ3443" s="2"/>
    </row>
    <row r="3444" spans="7:43" x14ac:dyDescent="0.3">
      <c r="G3444" s="2"/>
      <c r="K3444" s="2"/>
      <c r="O3444" s="2"/>
      <c r="S3444" s="2"/>
      <c r="W3444" s="2"/>
      <c r="AA3444" s="2"/>
      <c r="AE3444" s="2"/>
      <c r="AI3444" s="2"/>
      <c r="AM3444" s="2"/>
      <c r="AQ3444" s="2"/>
    </row>
    <row r="3445" spans="7:43" x14ac:dyDescent="0.3">
      <c r="G3445" s="2"/>
      <c r="K3445" s="2"/>
      <c r="O3445" s="2"/>
      <c r="S3445" s="2"/>
      <c r="W3445" s="2"/>
      <c r="AA3445" s="2"/>
      <c r="AE3445" s="2"/>
      <c r="AI3445" s="2"/>
      <c r="AM3445" s="2"/>
      <c r="AQ3445" s="2"/>
    </row>
    <row r="3446" spans="7:43" x14ac:dyDescent="0.3">
      <c r="G3446" s="2"/>
      <c r="K3446" s="2"/>
      <c r="O3446" s="2"/>
      <c r="S3446" s="2"/>
      <c r="W3446" s="2"/>
      <c r="AA3446" s="2"/>
      <c r="AE3446" s="2"/>
      <c r="AI3446" s="2"/>
      <c r="AM3446" s="2"/>
      <c r="AQ3446" s="2"/>
    </row>
    <row r="3447" spans="7:43" x14ac:dyDescent="0.3">
      <c r="G3447" s="2"/>
      <c r="K3447" s="2"/>
      <c r="O3447" s="2"/>
      <c r="S3447" s="2"/>
      <c r="W3447" s="2"/>
      <c r="AA3447" s="2"/>
      <c r="AE3447" s="2"/>
      <c r="AI3447" s="2"/>
      <c r="AM3447" s="2"/>
      <c r="AQ3447" s="2"/>
    </row>
    <row r="3448" spans="7:43" x14ac:dyDescent="0.3">
      <c r="G3448" s="2"/>
      <c r="K3448" s="2"/>
      <c r="O3448" s="2"/>
      <c r="S3448" s="2"/>
      <c r="W3448" s="2"/>
      <c r="AA3448" s="2"/>
      <c r="AE3448" s="2"/>
      <c r="AI3448" s="2"/>
      <c r="AM3448" s="2"/>
      <c r="AQ3448" s="2"/>
    </row>
    <row r="3449" spans="7:43" x14ac:dyDescent="0.3">
      <c r="G3449" s="2"/>
      <c r="K3449" s="2"/>
      <c r="O3449" s="2"/>
      <c r="S3449" s="2"/>
      <c r="W3449" s="2"/>
      <c r="AA3449" s="2"/>
      <c r="AE3449" s="2"/>
      <c r="AI3449" s="2"/>
      <c r="AM3449" s="2"/>
      <c r="AQ3449" s="2"/>
    </row>
    <row r="3450" spans="7:43" x14ac:dyDescent="0.3">
      <c r="G3450" s="2"/>
      <c r="K3450" s="2"/>
      <c r="O3450" s="2"/>
      <c r="S3450" s="2"/>
      <c r="W3450" s="2"/>
      <c r="AA3450" s="2"/>
      <c r="AE3450" s="2"/>
      <c r="AI3450" s="2"/>
      <c r="AM3450" s="2"/>
      <c r="AQ3450" s="2"/>
    </row>
    <row r="3451" spans="7:43" x14ac:dyDescent="0.3">
      <c r="G3451" s="2"/>
      <c r="K3451" s="2"/>
      <c r="O3451" s="2"/>
      <c r="S3451" s="2"/>
      <c r="W3451" s="2"/>
      <c r="AA3451" s="2"/>
      <c r="AE3451" s="2"/>
      <c r="AI3451" s="2"/>
      <c r="AM3451" s="2"/>
      <c r="AQ3451" s="2"/>
    </row>
    <row r="3452" spans="7:43" x14ac:dyDescent="0.3">
      <c r="G3452" s="2"/>
      <c r="K3452" s="2"/>
      <c r="O3452" s="2"/>
      <c r="S3452" s="2"/>
      <c r="W3452" s="2"/>
      <c r="AA3452" s="2"/>
      <c r="AE3452" s="2"/>
      <c r="AI3452" s="2"/>
      <c r="AM3452" s="2"/>
      <c r="AQ3452" s="2"/>
    </row>
    <row r="3453" spans="7:43" x14ac:dyDescent="0.3">
      <c r="G3453" s="2"/>
      <c r="K3453" s="2"/>
      <c r="O3453" s="2"/>
      <c r="S3453" s="2"/>
      <c r="W3453" s="2"/>
      <c r="AA3453" s="2"/>
      <c r="AE3453" s="2"/>
      <c r="AI3453" s="2"/>
      <c r="AM3453" s="2"/>
      <c r="AQ3453" s="2"/>
    </row>
    <row r="3454" spans="7:43" x14ac:dyDescent="0.3">
      <c r="G3454" s="2"/>
      <c r="K3454" s="2"/>
      <c r="O3454" s="2"/>
      <c r="S3454" s="2"/>
      <c r="W3454" s="2"/>
      <c r="AA3454" s="2"/>
      <c r="AE3454" s="2"/>
      <c r="AI3454" s="2"/>
      <c r="AM3454" s="2"/>
      <c r="AQ3454" s="2"/>
    </row>
    <row r="3455" spans="7:43" x14ac:dyDescent="0.3">
      <c r="G3455" s="2"/>
      <c r="K3455" s="2"/>
      <c r="O3455" s="2"/>
      <c r="S3455" s="2"/>
      <c r="W3455" s="2"/>
      <c r="AA3455" s="2"/>
      <c r="AE3455" s="2"/>
      <c r="AI3455" s="2"/>
      <c r="AM3455" s="2"/>
      <c r="AQ3455" s="2"/>
    </row>
    <row r="3456" spans="7:43" x14ac:dyDescent="0.3">
      <c r="G3456" s="2"/>
      <c r="K3456" s="2"/>
      <c r="O3456" s="2"/>
      <c r="S3456" s="2"/>
      <c r="W3456" s="2"/>
      <c r="AA3456" s="2"/>
      <c r="AE3456" s="2"/>
      <c r="AI3456" s="2"/>
      <c r="AM3456" s="2"/>
      <c r="AQ3456" s="2"/>
    </row>
    <row r="3457" spans="7:43" x14ac:dyDescent="0.3">
      <c r="G3457" s="2"/>
      <c r="K3457" s="2"/>
      <c r="O3457" s="2"/>
      <c r="S3457" s="2"/>
      <c r="W3457" s="2"/>
      <c r="AA3457" s="2"/>
      <c r="AE3457" s="2"/>
      <c r="AI3457" s="2"/>
      <c r="AM3457" s="2"/>
      <c r="AQ3457" s="2"/>
    </row>
    <row r="3458" spans="7:43" x14ac:dyDescent="0.3">
      <c r="G3458" s="2"/>
      <c r="K3458" s="2"/>
      <c r="O3458" s="2"/>
      <c r="S3458" s="2"/>
      <c r="W3458" s="2"/>
      <c r="AA3458" s="2"/>
      <c r="AE3458" s="2"/>
      <c r="AI3458" s="2"/>
      <c r="AM3458" s="2"/>
      <c r="AQ3458" s="2"/>
    </row>
    <row r="3459" spans="7:43" x14ac:dyDescent="0.3">
      <c r="G3459" s="2"/>
      <c r="K3459" s="2"/>
      <c r="O3459" s="2"/>
      <c r="S3459" s="2"/>
      <c r="W3459" s="2"/>
      <c r="AA3459" s="2"/>
      <c r="AE3459" s="2"/>
      <c r="AI3459" s="2"/>
      <c r="AM3459" s="2"/>
      <c r="AQ3459" s="2"/>
    </row>
    <row r="3460" spans="7:43" x14ac:dyDescent="0.3">
      <c r="G3460" s="2"/>
      <c r="K3460" s="2"/>
      <c r="O3460" s="2"/>
      <c r="S3460" s="2"/>
      <c r="W3460" s="2"/>
      <c r="AA3460" s="2"/>
      <c r="AE3460" s="2"/>
      <c r="AI3460" s="2"/>
      <c r="AM3460" s="2"/>
      <c r="AQ3460" s="2"/>
    </row>
    <row r="3461" spans="7:43" x14ac:dyDescent="0.3">
      <c r="G3461" s="2"/>
      <c r="K3461" s="2"/>
      <c r="O3461" s="2"/>
      <c r="S3461" s="2"/>
      <c r="W3461" s="2"/>
      <c r="AA3461" s="2"/>
      <c r="AE3461" s="2"/>
      <c r="AI3461" s="2"/>
      <c r="AM3461" s="2"/>
      <c r="AQ3461" s="2"/>
    </row>
    <row r="3462" spans="7:43" x14ac:dyDescent="0.3">
      <c r="G3462" s="2"/>
      <c r="K3462" s="2"/>
      <c r="O3462" s="2"/>
      <c r="S3462" s="2"/>
      <c r="W3462" s="2"/>
      <c r="AA3462" s="2"/>
      <c r="AE3462" s="2"/>
      <c r="AI3462" s="2"/>
      <c r="AM3462" s="2"/>
      <c r="AQ3462" s="2"/>
    </row>
    <row r="3463" spans="7:43" x14ac:dyDescent="0.3">
      <c r="G3463" s="2"/>
      <c r="K3463" s="2"/>
      <c r="O3463" s="2"/>
      <c r="S3463" s="2"/>
      <c r="W3463" s="2"/>
      <c r="AA3463" s="2"/>
      <c r="AE3463" s="2"/>
      <c r="AI3463" s="2"/>
      <c r="AM3463" s="2"/>
      <c r="AQ3463" s="2"/>
    </row>
    <row r="3464" spans="7:43" x14ac:dyDescent="0.3">
      <c r="G3464" s="2"/>
      <c r="K3464" s="2"/>
      <c r="O3464" s="2"/>
      <c r="S3464" s="2"/>
      <c r="W3464" s="2"/>
      <c r="AA3464" s="2"/>
      <c r="AE3464" s="2"/>
      <c r="AI3464" s="2"/>
      <c r="AM3464" s="2"/>
      <c r="AQ3464" s="2"/>
    </row>
    <row r="3465" spans="7:43" x14ac:dyDescent="0.3">
      <c r="G3465" s="2"/>
      <c r="K3465" s="2"/>
      <c r="O3465" s="2"/>
      <c r="S3465" s="2"/>
      <c r="W3465" s="2"/>
      <c r="AA3465" s="2"/>
      <c r="AE3465" s="2"/>
      <c r="AI3465" s="2"/>
      <c r="AM3465" s="2"/>
      <c r="AQ3465" s="2"/>
    </row>
    <row r="3466" spans="7:43" x14ac:dyDescent="0.3">
      <c r="G3466" s="2"/>
      <c r="K3466" s="2"/>
      <c r="O3466" s="2"/>
      <c r="S3466" s="2"/>
      <c r="W3466" s="2"/>
      <c r="AA3466" s="2"/>
      <c r="AE3466" s="2"/>
      <c r="AI3466" s="2"/>
      <c r="AM3466" s="2"/>
      <c r="AQ3466" s="2"/>
    </row>
    <row r="3467" spans="7:43" x14ac:dyDescent="0.3">
      <c r="G3467" s="2"/>
      <c r="K3467" s="2"/>
      <c r="O3467" s="2"/>
      <c r="S3467" s="2"/>
      <c r="W3467" s="2"/>
      <c r="AA3467" s="2"/>
      <c r="AE3467" s="2"/>
      <c r="AI3467" s="2"/>
      <c r="AM3467" s="2"/>
      <c r="AQ3467" s="2"/>
    </row>
    <row r="3468" spans="7:43" x14ac:dyDescent="0.3">
      <c r="G3468" s="2"/>
      <c r="K3468" s="2"/>
      <c r="O3468" s="2"/>
      <c r="S3468" s="2"/>
      <c r="W3468" s="2"/>
      <c r="AA3468" s="2"/>
      <c r="AE3468" s="2"/>
      <c r="AI3468" s="2"/>
      <c r="AM3468" s="2"/>
      <c r="AQ3468" s="2"/>
    </row>
    <row r="3469" spans="7:43" x14ac:dyDescent="0.3">
      <c r="G3469" s="2"/>
      <c r="K3469" s="2"/>
      <c r="O3469" s="2"/>
      <c r="S3469" s="2"/>
      <c r="W3469" s="2"/>
      <c r="AA3469" s="2"/>
      <c r="AE3469" s="2"/>
      <c r="AI3469" s="2"/>
      <c r="AM3469" s="2"/>
      <c r="AQ3469" s="2"/>
    </row>
    <row r="3470" spans="7:43" x14ac:dyDescent="0.3">
      <c r="G3470" s="2"/>
      <c r="K3470" s="2"/>
      <c r="O3470" s="2"/>
      <c r="S3470" s="2"/>
      <c r="W3470" s="2"/>
      <c r="AA3470" s="2"/>
      <c r="AE3470" s="2"/>
      <c r="AI3470" s="2"/>
      <c r="AM3470" s="2"/>
      <c r="AQ3470" s="2"/>
    </row>
    <row r="3471" spans="7:43" x14ac:dyDescent="0.3">
      <c r="G3471" s="2"/>
      <c r="K3471" s="2"/>
      <c r="O3471" s="2"/>
      <c r="S3471" s="2"/>
      <c r="W3471" s="2"/>
      <c r="AA3471" s="2"/>
      <c r="AE3471" s="2"/>
      <c r="AI3471" s="2"/>
      <c r="AM3471" s="2"/>
      <c r="AQ3471" s="2"/>
    </row>
    <row r="3472" spans="7:43" x14ac:dyDescent="0.3">
      <c r="G3472" s="2"/>
      <c r="K3472" s="2"/>
      <c r="O3472" s="2"/>
      <c r="S3472" s="2"/>
      <c r="W3472" s="2"/>
      <c r="AA3472" s="2"/>
      <c r="AE3472" s="2"/>
      <c r="AI3472" s="2"/>
      <c r="AM3472" s="2"/>
      <c r="AQ3472" s="2"/>
    </row>
    <row r="3473" spans="7:43" x14ac:dyDescent="0.3">
      <c r="G3473" s="2"/>
      <c r="K3473" s="2"/>
      <c r="O3473" s="2"/>
      <c r="S3473" s="2"/>
      <c r="W3473" s="2"/>
      <c r="AA3473" s="2"/>
      <c r="AE3473" s="2"/>
      <c r="AI3473" s="2"/>
      <c r="AM3473" s="2"/>
      <c r="AQ3473" s="2"/>
    </row>
    <row r="3474" spans="7:43" x14ac:dyDescent="0.3">
      <c r="G3474" s="2"/>
      <c r="K3474" s="2"/>
      <c r="O3474" s="2"/>
      <c r="S3474" s="2"/>
      <c r="W3474" s="2"/>
      <c r="AA3474" s="2"/>
      <c r="AE3474" s="2"/>
      <c r="AI3474" s="2"/>
      <c r="AM3474" s="2"/>
      <c r="AQ3474" s="2"/>
    </row>
    <row r="3475" spans="7:43" x14ac:dyDescent="0.3">
      <c r="G3475" s="2"/>
      <c r="K3475" s="2"/>
      <c r="O3475" s="2"/>
      <c r="S3475" s="2"/>
      <c r="W3475" s="2"/>
      <c r="AA3475" s="2"/>
      <c r="AE3475" s="2"/>
      <c r="AI3475" s="2"/>
      <c r="AM3475" s="2"/>
      <c r="AQ3475" s="2"/>
    </row>
    <row r="3476" spans="7:43" x14ac:dyDescent="0.3">
      <c r="G3476" s="2"/>
      <c r="K3476" s="2"/>
      <c r="O3476" s="2"/>
      <c r="S3476" s="2"/>
      <c r="W3476" s="2"/>
      <c r="AA3476" s="2"/>
      <c r="AE3476" s="2"/>
      <c r="AI3476" s="2"/>
      <c r="AM3476" s="2"/>
      <c r="AQ3476" s="2"/>
    </row>
    <row r="3477" spans="7:43" x14ac:dyDescent="0.3">
      <c r="G3477" s="2"/>
      <c r="K3477" s="2"/>
      <c r="O3477" s="2"/>
      <c r="S3477" s="2"/>
      <c r="W3477" s="2"/>
      <c r="AA3477" s="2"/>
      <c r="AE3477" s="2"/>
      <c r="AI3477" s="2"/>
      <c r="AM3477" s="2"/>
      <c r="AQ3477" s="2"/>
    </row>
    <row r="3478" spans="7:43" x14ac:dyDescent="0.3">
      <c r="G3478" s="2"/>
      <c r="K3478" s="2"/>
      <c r="O3478" s="2"/>
      <c r="S3478" s="2"/>
      <c r="W3478" s="2"/>
      <c r="AA3478" s="2"/>
      <c r="AE3478" s="2"/>
      <c r="AI3478" s="2"/>
      <c r="AM3478" s="2"/>
      <c r="AQ3478" s="2"/>
    </row>
    <row r="3479" spans="7:43" x14ac:dyDescent="0.3">
      <c r="G3479" s="2"/>
      <c r="K3479" s="2"/>
      <c r="O3479" s="2"/>
      <c r="S3479" s="2"/>
      <c r="W3479" s="2"/>
      <c r="AA3479" s="2"/>
      <c r="AE3479" s="2"/>
      <c r="AI3479" s="2"/>
      <c r="AM3479" s="2"/>
      <c r="AQ3479" s="2"/>
    </row>
    <row r="3480" spans="7:43" x14ac:dyDescent="0.3">
      <c r="G3480" s="2"/>
      <c r="K3480" s="2"/>
      <c r="O3480" s="2"/>
      <c r="S3480" s="2"/>
      <c r="W3480" s="2"/>
      <c r="AA3480" s="2"/>
      <c r="AE3480" s="2"/>
      <c r="AI3480" s="2"/>
      <c r="AM3480" s="2"/>
      <c r="AQ3480" s="2"/>
    </row>
    <row r="3481" spans="7:43" x14ac:dyDescent="0.3">
      <c r="G3481" s="2"/>
      <c r="K3481" s="2"/>
      <c r="O3481" s="2"/>
      <c r="S3481" s="2"/>
      <c r="W3481" s="2"/>
      <c r="AA3481" s="2"/>
      <c r="AE3481" s="2"/>
      <c r="AI3481" s="2"/>
      <c r="AM3481" s="2"/>
      <c r="AQ3481" s="2"/>
    </row>
    <row r="3482" spans="7:43" x14ac:dyDescent="0.3">
      <c r="G3482" s="2"/>
      <c r="K3482" s="2"/>
      <c r="O3482" s="2"/>
      <c r="S3482" s="2"/>
      <c r="W3482" s="2"/>
      <c r="AA3482" s="2"/>
      <c r="AE3482" s="2"/>
      <c r="AI3482" s="2"/>
      <c r="AM3482" s="2"/>
      <c r="AQ3482" s="2"/>
    </row>
    <row r="3483" spans="7:43" x14ac:dyDescent="0.3">
      <c r="G3483" s="2"/>
      <c r="K3483" s="2"/>
      <c r="O3483" s="2"/>
      <c r="S3483" s="2"/>
      <c r="W3483" s="2"/>
      <c r="AA3483" s="2"/>
      <c r="AE3483" s="2"/>
      <c r="AI3483" s="2"/>
      <c r="AM3483" s="2"/>
      <c r="AQ3483" s="2"/>
    </row>
    <row r="3484" spans="7:43" x14ac:dyDescent="0.3">
      <c r="G3484" s="2"/>
      <c r="K3484" s="2"/>
      <c r="O3484" s="2"/>
      <c r="S3484" s="2"/>
      <c r="W3484" s="2"/>
      <c r="AA3484" s="2"/>
      <c r="AE3484" s="2"/>
      <c r="AI3484" s="2"/>
      <c r="AM3484" s="2"/>
      <c r="AQ3484" s="2"/>
    </row>
    <row r="3485" spans="7:43" x14ac:dyDescent="0.3">
      <c r="G3485" s="2"/>
      <c r="K3485" s="2"/>
      <c r="O3485" s="2"/>
      <c r="S3485" s="2"/>
      <c r="W3485" s="2"/>
      <c r="AA3485" s="2"/>
      <c r="AE3485" s="2"/>
      <c r="AI3485" s="2"/>
      <c r="AM3485" s="2"/>
      <c r="AQ3485" s="2"/>
    </row>
    <row r="3486" spans="7:43" x14ac:dyDescent="0.3">
      <c r="G3486" s="2"/>
      <c r="K3486" s="2"/>
      <c r="O3486" s="2"/>
      <c r="S3486" s="2"/>
      <c r="W3486" s="2"/>
      <c r="AA3486" s="2"/>
      <c r="AE3486" s="2"/>
      <c r="AI3486" s="2"/>
      <c r="AM3486" s="2"/>
      <c r="AQ3486" s="2"/>
    </row>
    <row r="3487" spans="7:43" x14ac:dyDescent="0.3">
      <c r="G3487" s="2"/>
      <c r="K3487" s="2"/>
      <c r="O3487" s="2"/>
      <c r="S3487" s="2"/>
      <c r="W3487" s="2"/>
      <c r="AA3487" s="2"/>
      <c r="AE3487" s="2"/>
      <c r="AI3487" s="2"/>
      <c r="AM3487" s="2"/>
      <c r="AQ3487" s="2"/>
    </row>
    <row r="3488" spans="7:43" x14ac:dyDescent="0.3">
      <c r="G3488" s="2"/>
      <c r="K3488" s="2"/>
      <c r="O3488" s="2"/>
      <c r="S3488" s="2"/>
      <c r="W3488" s="2"/>
      <c r="AA3488" s="2"/>
      <c r="AE3488" s="2"/>
      <c r="AI3488" s="2"/>
      <c r="AM3488" s="2"/>
      <c r="AQ3488" s="2"/>
    </row>
    <row r="3489" spans="7:43" x14ac:dyDescent="0.3">
      <c r="G3489" s="2"/>
      <c r="K3489" s="2"/>
      <c r="O3489" s="2"/>
      <c r="S3489" s="2"/>
      <c r="W3489" s="2"/>
      <c r="AA3489" s="2"/>
      <c r="AE3489" s="2"/>
      <c r="AI3489" s="2"/>
      <c r="AM3489" s="2"/>
      <c r="AQ3489" s="2"/>
    </row>
    <row r="3490" spans="7:43" x14ac:dyDescent="0.3">
      <c r="G3490" s="2"/>
      <c r="K3490" s="2"/>
      <c r="O3490" s="2"/>
      <c r="S3490" s="2"/>
      <c r="W3490" s="2"/>
      <c r="AA3490" s="2"/>
      <c r="AE3490" s="2"/>
      <c r="AI3490" s="2"/>
      <c r="AM3490" s="2"/>
      <c r="AQ3490" s="2"/>
    </row>
    <row r="3491" spans="7:43" x14ac:dyDescent="0.3">
      <c r="G3491" s="2"/>
      <c r="K3491" s="2"/>
      <c r="O3491" s="2"/>
      <c r="S3491" s="2"/>
      <c r="W3491" s="2"/>
      <c r="AA3491" s="2"/>
      <c r="AE3491" s="2"/>
      <c r="AI3491" s="2"/>
      <c r="AM3491" s="2"/>
      <c r="AQ3491" s="2"/>
    </row>
    <row r="3492" spans="7:43" x14ac:dyDescent="0.3">
      <c r="G3492" s="2"/>
      <c r="K3492" s="2"/>
      <c r="O3492" s="2"/>
      <c r="S3492" s="2"/>
      <c r="W3492" s="2"/>
      <c r="AA3492" s="2"/>
      <c r="AE3492" s="2"/>
      <c r="AI3492" s="2"/>
      <c r="AM3492" s="2"/>
      <c r="AQ3492" s="2"/>
    </row>
    <row r="3493" spans="7:43" x14ac:dyDescent="0.3">
      <c r="G3493" s="2"/>
      <c r="K3493" s="2"/>
      <c r="O3493" s="2"/>
      <c r="S3493" s="2"/>
      <c r="W3493" s="2"/>
      <c r="AA3493" s="2"/>
      <c r="AE3493" s="2"/>
      <c r="AI3493" s="2"/>
      <c r="AM3493" s="2"/>
      <c r="AQ3493" s="2"/>
    </row>
    <row r="3494" spans="7:43" x14ac:dyDescent="0.3">
      <c r="G3494" s="2"/>
      <c r="K3494" s="2"/>
      <c r="O3494" s="2"/>
      <c r="S3494" s="2"/>
      <c r="W3494" s="2"/>
      <c r="AA3494" s="2"/>
      <c r="AE3494" s="2"/>
      <c r="AI3494" s="2"/>
      <c r="AM3494" s="2"/>
      <c r="AQ3494" s="2"/>
    </row>
    <row r="3495" spans="7:43" x14ac:dyDescent="0.3">
      <c r="G3495" s="2"/>
      <c r="K3495" s="2"/>
      <c r="O3495" s="2"/>
      <c r="S3495" s="2"/>
      <c r="W3495" s="2"/>
      <c r="AA3495" s="2"/>
      <c r="AE3495" s="2"/>
      <c r="AI3495" s="2"/>
      <c r="AM3495" s="2"/>
      <c r="AQ3495" s="2"/>
    </row>
    <row r="3496" spans="7:43" x14ac:dyDescent="0.3">
      <c r="G3496" s="2"/>
      <c r="K3496" s="2"/>
      <c r="O3496" s="2"/>
      <c r="S3496" s="2"/>
      <c r="W3496" s="2"/>
      <c r="AA3496" s="2"/>
      <c r="AE3496" s="2"/>
      <c r="AI3496" s="2"/>
      <c r="AM3496" s="2"/>
      <c r="AQ3496" s="2"/>
    </row>
    <row r="3497" spans="7:43" x14ac:dyDescent="0.3">
      <c r="G3497" s="2"/>
      <c r="K3497" s="2"/>
      <c r="O3497" s="2"/>
      <c r="S3497" s="2"/>
      <c r="W3497" s="2"/>
      <c r="AA3497" s="2"/>
      <c r="AE3497" s="2"/>
      <c r="AI3497" s="2"/>
      <c r="AM3497" s="2"/>
      <c r="AQ3497" s="2"/>
    </row>
    <row r="3498" spans="7:43" x14ac:dyDescent="0.3">
      <c r="G3498" s="2"/>
      <c r="K3498" s="2"/>
      <c r="O3498" s="2"/>
      <c r="S3498" s="2"/>
      <c r="W3498" s="2"/>
      <c r="AA3498" s="2"/>
      <c r="AE3498" s="2"/>
      <c r="AI3498" s="2"/>
      <c r="AM3498" s="2"/>
      <c r="AQ3498" s="2"/>
    </row>
    <row r="3499" spans="7:43" x14ac:dyDescent="0.3">
      <c r="G3499" s="2"/>
      <c r="K3499" s="2"/>
      <c r="O3499" s="2"/>
      <c r="S3499" s="2"/>
      <c r="W3499" s="2"/>
      <c r="AA3499" s="2"/>
      <c r="AE3499" s="2"/>
      <c r="AI3499" s="2"/>
      <c r="AM3499" s="2"/>
      <c r="AQ3499" s="2"/>
    </row>
    <row r="3500" spans="7:43" x14ac:dyDescent="0.3">
      <c r="G3500" s="2"/>
      <c r="K3500" s="2"/>
      <c r="O3500" s="2"/>
      <c r="S3500" s="2"/>
      <c r="W3500" s="2"/>
      <c r="AA3500" s="2"/>
      <c r="AE3500" s="2"/>
      <c r="AI3500" s="2"/>
      <c r="AM3500" s="2"/>
      <c r="AQ3500" s="2"/>
    </row>
    <row r="3501" spans="7:43" x14ac:dyDescent="0.3">
      <c r="G3501" s="2"/>
      <c r="K3501" s="2"/>
      <c r="O3501" s="2"/>
      <c r="S3501" s="2"/>
      <c r="W3501" s="2"/>
      <c r="AA3501" s="2"/>
      <c r="AE3501" s="2"/>
      <c r="AI3501" s="2"/>
      <c r="AM3501" s="2"/>
      <c r="AQ3501" s="2"/>
    </row>
    <row r="3502" spans="7:43" x14ac:dyDescent="0.3">
      <c r="G3502" s="2"/>
      <c r="K3502" s="2"/>
      <c r="O3502" s="2"/>
      <c r="S3502" s="2"/>
      <c r="W3502" s="2"/>
      <c r="AA3502" s="2"/>
      <c r="AE3502" s="2"/>
      <c r="AI3502" s="2"/>
      <c r="AM3502" s="2"/>
      <c r="AQ3502" s="2"/>
    </row>
    <row r="3503" spans="7:43" x14ac:dyDescent="0.3">
      <c r="G3503" s="2"/>
      <c r="K3503" s="2"/>
      <c r="O3503" s="2"/>
      <c r="S3503" s="2"/>
      <c r="W3503" s="2"/>
      <c r="AA3503" s="2"/>
      <c r="AE3503" s="2"/>
      <c r="AI3503" s="2"/>
      <c r="AM3503" s="2"/>
      <c r="AQ3503" s="2"/>
    </row>
    <row r="3504" spans="7:43" x14ac:dyDescent="0.3">
      <c r="G3504" s="2"/>
      <c r="K3504" s="2"/>
      <c r="O3504" s="2"/>
      <c r="S3504" s="2"/>
      <c r="W3504" s="2"/>
      <c r="AA3504" s="2"/>
      <c r="AE3504" s="2"/>
      <c r="AI3504" s="2"/>
      <c r="AM3504" s="2"/>
      <c r="AQ3504" s="2"/>
    </row>
    <row r="3505" spans="7:43" x14ac:dyDescent="0.3">
      <c r="G3505" s="2"/>
      <c r="K3505" s="2"/>
      <c r="O3505" s="2"/>
      <c r="S3505" s="2"/>
      <c r="W3505" s="2"/>
      <c r="AA3505" s="2"/>
      <c r="AE3505" s="2"/>
      <c r="AI3505" s="2"/>
      <c r="AM3505" s="2"/>
      <c r="AQ3505" s="2"/>
    </row>
    <row r="3506" spans="7:43" x14ac:dyDescent="0.3">
      <c r="G3506" s="2"/>
      <c r="K3506" s="2"/>
      <c r="O3506" s="2"/>
      <c r="S3506" s="2"/>
      <c r="W3506" s="2"/>
      <c r="AA3506" s="2"/>
      <c r="AE3506" s="2"/>
      <c r="AI3506" s="2"/>
      <c r="AM3506" s="2"/>
      <c r="AQ3506" s="2"/>
    </row>
    <row r="3507" spans="7:43" x14ac:dyDescent="0.3">
      <c r="G3507" s="2"/>
      <c r="K3507" s="2"/>
      <c r="O3507" s="2"/>
      <c r="S3507" s="2"/>
      <c r="W3507" s="2"/>
      <c r="AA3507" s="2"/>
      <c r="AE3507" s="2"/>
      <c r="AI3507" s="2"/>
      <c r="AM3507" s="2"/>
      <c r="AQ3507" s="2"/>
    </row>
    <row r="3508" spans="7:43" x14ac:dyDescent="0.3">
      <c r="G3508" s="2"/>
      <c r="K3508" s="2"/>
      <c r="O3508" s="2"/>
      <c r="S3508" s="2"/>
      <c r="W3508" s="2"/>
      <c r="AA3508" s="2"/>
      <c r="AE3508" s="2"/>
      <c r="AI3508" s="2"/>
      <c r="AM3508" s="2"/>
      <c r="AQ3508" s="2"/>
    </row>
    <row r="3509" spans="7:43" x14ac:dyDescent="0.3">
      <c r="G3509" s="2"/>
      <c r="K3509" s="2"/>
      <c r="O3509" s="2"/>
      <c r="S3509" s="2"/>
      <c r="W3509" s="2"/>
      <c r="AA3509" s="2"/>
      <c r="AE3509" s="2"/>
      <c r="AI3509" s="2"/>
      <c r="AM3509" s="2"/>
      <c r="AQ3509" s="2"/>
    </row>
    <row r="3510" spans="7:43" x14ac:dyDescent="0.3">
      <c r="G3510" s="2"/>
      <c r="K3510" s="2"/>
      <c r="O3510" s="2"/>
      <c r="S3510" s="2"/>
      <c r="W3510" s="2"/>
      <c r="AA3510" s="2"/>
      <c r="AE3510" s="2"/>
      <c r="AI3510" s="2"/>
      <c r="AM3510" s="2"/>
      <c r="AQ3510" s="2"/>
    </row>
    <row r="3511" spans="7:43" x14ac:dyDescent="0.3">
      <c r="G3511" s="2"/>
      <c r="K3511" s="2"/>
      <c r="O3511" s="2"/>
      <c r="S3511" s="2"/>
      <c r="W3511" s="2"/>
      <c r="AA3511" s="2"/>
      <c r="AE3511" s="2"/>
      <c r="AI3511" s="2"/>
      <c r="AM3511" s="2"/>
      <c r="AQ3511" s="2"/>
    </row>
    <row r="3512" spans="7:43" x14ac:dyDescent="0.3">
      <c r="G3512" s="2"/>
      <c r="K3512" s="2"/>
      <c r="O3512" s="2"/>
      <c r="S3512" s="2"/>
      <c r="W3512" s="2"/>
      <c r="AA3512" s="2"/>
      <c r="AE3512" s="2"/>
      <c r="AI3512" s="2"/>
      <c r="AM3512" s="2"/>
      <c r="AQ3512" s="2"/>
    </row>
    <row r="3513" spans="7:43" x14ac:dyDescent="0.3">
      <c r="G3513" s="2"/>
      <c r="K3513" s="2"/>
      <c r="O3513" s="2"/>
      <c r="S3513" s="2"/>
      <c r="W3513" s="2"/>
      <c r="AA3513" s="2"/>
      <c r="AE3513" s="2"/>
      <c r="AI3513" s="2"/>
      <c r="AM3513" s="2"/>
      <c r="AQ3513" s="2"/>
    </row>
    <row r="3514" spans="7:43" x14ac:dyDescent="0.3">
      <c r="G3514" s="2"/>
      <c r="K3514" s="2"/>
      <c r="O3514" s="2"/>
      <c r="S3514" s="2"/>
      <c r="W3514" s="2"/>
      <c r="AA3514" s="2"/>
      <c r="AE3514" s="2"/>
      <c r="AI3514" s="2"/>
      <c r="AM3514" s="2"/>
      <c r="AQ3514" s="2"/>
    </row>
    <row r="3515" spans="7:43" x14ac:dyDescent="0.3">
      <c r="G3515" s="2"/>
      <c r="K3515" s="2"/>
      <c r="O3515" s="2"/>
      <c r="S3515" s="2"/>
      <c r="W3515" s="2"/>
      <c r="AA3515" s="2"/>
      <c r="AE3515" s="2"/>
      <c r="AI3515" s="2"/>
      <c r="AM3515" s="2"/>
      <c r="AQ3515" s="2"/>
    </row>
    <row r="3516" spans="7:43" x14ac:dyDescent="0.3">
      <c r="G3516" s="2"/>
      <c r="K3516" s="2"/>
      <c r="O3516" s="2"/>
      <c r="S3516" s="2"/>
      <c r="W3516" s="2"/>
      <c r="AA3516" s="2"/>
      <c r="AE3516" s="2"/>
      <c r="AI3516" s="2"/>
      <c r="AM3516" s="2"/>
      <c r="AQ3516" s="2"/>
    </row>
    <row r="3517" spans="7:43" x14ac:dyDescent="0.3">
      <c r="G3517" s="2"/>
      <c r="K3517" s="2"/>
      <c r="O3517" s="2"/>
      <c r="S3517" s="2"/>
      <c r="W3517" s="2"/>
      <c r="AA3517" s="2"/>
      <c r="AE3517" s="2"/>
      <c r="AI3517" s="2"/>
      <c r="AM3517" s="2"/>
      <c r="AQ3517" s="2"/>
    </row>
    <row r="3518" spans="7:43" x14ac:dyDescent="0.3">
      <c r="G3518" s="2"/>
      <c r="K3518" s="2"/>
      <c r="O3518" s="2"/>
      <c r="S3518" s="2"/>
      <c r="W3518" s="2"/>
      <c r="AA3518" s="2"/>
      <c r="AE3518" s="2"/>
      <c r="AI3518" s="2"/>
      <c r="AM3518" s="2"/>
      <c r="AQ3518" s="2"/>
    </row>
    <row r="3519" spans="7:43" x14ac:dyDescent="0.3">
      <c r="G3519" s="2"/>
      <c r="K3519" s="2"/>
      <c r="O3519" s="2"/>
      <c r="S3519" s="2"/>
      <c r="W3519" s="2"/>
      <c r="AA3519" s="2"/>
      <c r="AE3519" s="2"/>
      <c r="AI3519" s="2"/>
      <c r="AM3519" s="2"/>
      <c r="AQ3519" s="2"/>
    </row>
    <row r="3520" spans="7:43" x14ac:dyDescent="0.3">
      <c r="G3520" s="2"/>
      <c r="K3520" s="2"/>
      <c r="O3520" s="2"/>
      <c r="S3520" s="2"/>
      <c r="W3520" s="2"/>
      <c r="AA3520" s="2"/>
      <c r="AE3520" s="2"/>
      <c r="AI3520" s="2"/>
      <c r="AM3520" s="2"/>
      <c r="AQ3520" s="2"/>
    </row>
    <row r="3521" spans="7:43" x14ac:dyDescent="0.3">
      <c r="G3521" s="2"/>
      <c r="K3521" s="2"/>
      <c r="O3521" s="2"/>
      <c r="S3521" s="2"/>
      <c r="W3521" s="2"/>
      <c r="AA3521" s="2"/>
      <c r="AE3521" s="2"/>
      <c r="AI3521" s="2"/>
      <c r="AM3521" s="2"/>
      <c r="AQ3521" s="2"/>
    </row>
    <row r="3522" spans="7:43" x14ac:dyDescent="0.3">
      <c r="G3522" s="2"/>
      <c r="K3522" s="2"/>
      <c r="O3522" s="2"/>
      <c r="S3522" s="2"/>
      <c r="W3522" s="2"/>
      <c r="AA3522" s="2"/>
      <c r="AE3522" s="2"/>
      <c r="AI3522" s="2"/>
      <c r="AM3522" s="2"/>
      <c r="AQ3522" s="2"/>
    </row>
    <row r="3523" spans="7:43" x14ac:dyDescent="0.3">
      <c r="G3523" s="2"/>
      <c r="K3523" s="2"/>
      <c r="O3523" s="2"/>
      <c r="S3523" s="2"/>
      <c r="W3523" s="2"/>
      <c r="AA3523" s="2"/>
      <c r="AE3523" s="2"/>
      <c r="AI3523" s="2"/>
      <c r="AM3523" s="2"/>
      <c r="AQ3523" s="2"/>
    </row>
    <row r="3524" spans="7:43" x14ac:dyDescent="0.3">
      <c r="G3524" s="2"/>
      <c r="K3524" s="2"/>
      <c r="O3524" s="2"/>
      <c r="S3524" s="2"/>
      <c r="W3524" s="2"/>
      <c r="AA3524" s="2"/>
      <c r="AE3524" s="2"/>
      <c r="AI3524" s="2"/>
      <c r="AM3524" s="2"/>
      <c r="AQ3524" s="2"/>
    </row>
    <row r="3525" spans="7:43" x14ac:dyDescent="0.3">
      <c r="G3525" s="2"/>
      <c r="K3525" s="2"/>
      <c r="O3525" s="2"/>
      <c r="S3525" s="2"/>
      <c r="W3525" s="2"/>
      <c r="AA3525" s="2"/>
      <c r="AE3525" s="2"/>
      <c r="AI3525" s="2"/>
      <c r="AM3525" s="2"/>
      <c r="AQ3525" s="2"/>
    </row>
    <row r="3526" spans="7:43" x14ac:dyDescent="0.3">
      <c r="G3526" s="2"/>
      <c r="K3526" s="2"/>
      <c r="O3526" s="2"/>
      <c r="S3526" s="2"/>
      <c r="W3526" s="2"/>
      <c r="AA3526" s="2"/>
      <c r="AE3526" s="2"/>
      <c r="AI3526" s="2"/>
      <c r="AM3526" s="2"/>
      <c r="AQ3526" s="2"/>
    </row>
    <row r="3527" spans="7:43" x14ac:dyDescent="0.3">
      <c r="G3527" s="2"/>
      <c r="K3527" s="2"/>
      <c r="O3527" s="2"/>
      <c r="S3527" s="2"/>
      <c r="W3527" s="2"/>
      <c r="AA3527" s="2"/>
      <c r="AE3527" s="2"/>
      <c r="AI3527" s="2"/>
      <c r="AM3527" s="2"/>
      <c r="AQ3527" s="2"/>
    </row>
    <row r="3528" spans="7:43" x14ac:dyDescent="0.3">
      <c r="G3528" s="2"/>
      <c r="K3528" s="2"/>
      <c r="O3528" s="2"/>
      <c r="S3528" s="2"/>
      <c r="W3528" s="2"/>
      <c r="AA3528" s="2"/>
      <c r="AE3528" s="2"/>
      <c r="AI3528" s="2"/>
      <c r="AM3528" s="2"/>
      <c r="AQ3528" s="2"/>
    </row>
    <row r="3529" spans="7:43" x14ac:dyDescent="0.3">
      <c r="G3529" s="2"/>
      <c r="K3529" s="2"/>
      <c r="O3529" s="2"/>
      <c r="S3529" s="2"/>
      <c r="W3529" s="2"/>
      <c r="AA3529" s="2"/>
      <c r="AE3529" s="2"/>
      <c r="AI3529" s="2"/>
      <c r="AM3529" s="2"/>
      <c r="AQ3529" s="2"/>
    </row>
    <row r="3530" spans="7:43" x14ac:dyDescent="0.3">
      <c r="G3530" s="2"/>
      <c r="K3530" s="2"/>
      <c r="O3530" s="2"/>
      <c r="S3530" s="2"/>
      <c r="W3530" s="2"/>
      <c r="AA3530" s="2"/>
      <c r="AE3530" s="2"/>
      <c r="AI3530" s="2"/>
      <c r="AM3530" s="2"/>
      <c r="AQ3530" s="2"/>
    </row>
    <row r="3531" spans="7:43" x14ac:dyDescent="0.3">
      <c r="G3531" s="2"/>
      <c r="K3531" s="2"/>
      <c r="O3531" s="2"/>
      <c r="S3531" s="2"/>
      <c r="W3531" s="2"/>
      <c r="AA3531" s="2"/>
      <c r="AE3531" s="2"/>
      <c r="AI3531" s="2"/>
      <c r="AM3531" s="2"/>
      <c r="AQ3531" s="2"/>
    </row>
    <row r="3532" spans="7:43" x14ac:dyDescent="0.3">
      <c r="G3532" s="2"/>
      <c r="K3532" s="2"/>
      <c r="O3532" s="2"/>
      <c r="S3532" s="2"/>
      <c r="W3532" s="2"/>
      <c r="AA3532" s="2"/>
      <c r="AE3532" s="2"/>
      <c r="AI3532" s="2"/>
      <c r="AM3532" s="2"/>
      <c r="AQ3532" s="2"/>
    </row>
    <row r="3533" spans="7:43" x14ac:dyDescent="0.3">
      <c r="G3533" s="2"/>
      <c r="K3533" s="2"/>
      <c r="O3533" s="2"/>
      <c r="S3533" s="2"/>
      <c r="W3533" s="2"/>
      <c r="AA3533" s="2"/>
      <c r="AE3533" s="2"/>
      <c r="AI3533" s="2"/>
      <c r="AM3533" s="2"/>
      <c r="AQ3533" s="2"/>
    </row>
    <row r="3534" spans="7:43" x14ac:dyDescent="0.3">
      <c r="G3534" s="2"/>
      <c r="K3534" s="2"/>
      <c r="O3534" s="2"/>
      <c r="S3534" s="2"/>
      <c r="W3534" s="2"/>
      <c r="AA3534" s="2"/>
      <c r="AE3534" s="2"/>
      <c r="AI3534" s="2"/>
      <c r="AM3534" s="2"/>
      <c r="AQ3534" s="2"/>
    </row>
    <row r="3535" spans="7:43" x14ac:dyDescent="0.3">
      <c r="G3535" s="2"/>
      <c r="K3535" s="2"/>
      <c r="O3535" s="2"/>
      <c r="S3535" s="2"/>
      <c r="W3535" s="2"/>
      <c r="AA3535" s="2"/>
      <c r="AE3535" s="2"/>
      <c r="AI3535" s="2"/>
      <c r="AM3535" s="2"/>
      <c r="AQ3535" s="2"/>
    </row>
    <row r="3536" spans="7:43" x14ac:dyDescent="0.3">
      <c r="G3536" s="2"/>
      <c r="K3536" s="2"/>
      <c r="O3536" s="2"/>
      <c r="S3536" s="2"/>
      <c r="W3536" s="2"/>
      <c r="AA3536" s="2"/>
      <c r="AE3536" s="2"/>
      <c r="AI3536" s="2"/>
      <c r="AM3536" s="2"/>
      <c r="AQ3536" s="2"/>
    </row>
    <row r="3537" spans="7:43" x14ac:dyDescent="0.3">
      <c r="G3537" s="2"/>
      <c r="K3537" s="2"/>
      <c r="O3537" s="2"/>
      <c r="S3537" s="2"/>
      <c r="W3537" s="2"/>
      <c r="AA3537" s="2"/>
      <c r="AE3537" s="2"/>
      <c r="AI3537" s="2"/>
      <c r="AM3537" s="2"/>
      <c r="AQ3537" s="2"/>
    </row>
    <row r="3538" spans="7:43" x14ac:dyDescent="0.3">
      <c r="G3538" s="2"/>
      <c r="K3538" s="2"/>
      <c r="O3538" s="2"/>
      <c r="S3538" s="2"/>
      <c r="W3538" s="2"/>
      <c r="AA3538" s="2"/>
      <c r="AE3538" s="2"/>
      <c r="AI3538" s="2"/>
      <c r="AM3538" s="2"/>
      <c r="AQ3538" s="2"/>
    </row>
    <row r="3539" spans="7:43" x14ac:dyDescent="0.3">
      <c r="G3539" s="2"/>
      <c r="K3539" s="2"/>
      <c r="O3539" s="2"/>
      <c r="S3539" s="2"/>
      <c r="W3539" s="2"/>
      <c r="AA3539" s="2"/>
      <c r="AE3539" s="2"/>
      <c r="AI3539" s="2"/>
      <c r="AM3539" s="2"/>
      <c r="AQ3539" s="2"/>
    </row>
    <row r="3540" spans="7:43" x14ac:dyDescent="0.3">
      <c r="G3540" s="2"/>
      <c r="K3540" s="2"/>
      <c r="O3540" s="2"/>
      <c r="S3540" s="2"/>
      <c r="W3540" s="2"/>
      <c r="AA3540" s="2"/>
      <c r="AE3540" s="2"/>
      <c r="AI3540" s="2"/>
      <c r="AM3540" s="2"/>
      <c r="AQ3540" s="2"/>
    </row>
    <row r="3541" spans="7:43" x14ac:dyDescent="0.3">
      <c r="G3541" s="2"/>
      <c r="K3541" s="2"/>
      <c r="O3541" s="2"/>
      <c r="S3541" s="2"/>
      <c r="W3541" s="2"/>
      <c r="AA3541" s="2"/>
      <c r="AE3541" s="2"/>
      <c r="AI3541" s="2"/>
      <c r="AM3541" s="2"/>
      <c r="AQ3541" s="2"/>
    </row>
    <row r="3542" spans="7:43" x14ac:dyDescent="0.3">
      <c r="G3542" s="2"/>
      <c r="K3542" s="2"/>
      <c r="O3542" s="2"/>
      <c r="S3542" s="2"/>
      <c r="W3542" s="2"/>
      <c r="AA3542" s="2"/>
      <c r="AE3542" s="2"/>
      <c r="AI3542" s="2"/>
      <c r="AM3542" s="2"/>
      <c r="AQ3542" s="2"/>
    </row>
    <row r="3543" spans="7:43" x14ac:dyDescent="0.3">
      <c r="G3543" s="2"/>
      <c r="K3543" s="2"/>
      <c r="O3543" s="2"/>
      <c r="S3543" s="2"/>
      <c r="W3543" s="2"/>
      <c r="AA3543" s="2"/>
      <c r="AE3543" s="2"/>
      <c r="AI3543" s="2"/>
      <c r="AM3543" s="2"/>
      <c r="AQ3543" s="2"/>
    </row>
    <row r="3544" spans="7:43" x14ac:dyDescent="0.3">
      <c r="G3544" s="2"/>
      <c r="K3544" s="2"/>
      <c r="O3544" s="2"/>
      <c r="S3544" s="2"/>
      <c r="W3544" s="2"/>
      <c r="AA3544" s="2"/>
      <c r="AE3544" s="2"/>
      <c r="AI3544" s="2"/>
      <c r="AM3544" s="2"/>
      <c r="AQ3544" s="2"/>
    </row>
    <row r="3545" spans="7:43" x14ac:dyDescent="0.3">
      <c r="G3545" s="2"/>
      <c r="K3545" s="2"/>
      <c r="O3545" s="2"/>
      <c r="S3545" s="2"/>
      <c r="W3545" s="2"/>
      <c r="AA3545" s="2"/>
      <c r="AE3545" s="2"/>
      <c r="AI3545" s="2"/>
      <c r="AM3545" s="2"/>
      <c r="AQ3545" s="2"/>
    </row>
    <row r="3546" spans="7:43" x14ac:dyDescent="0.3">
      <c r="G3546" s="2"/>
      <c r="K3546" s="2"/>
      <c r="O3546" s="2"/>
      <c r="S3546" s="2"/>
      <c r="W3546" s="2"/>
      <c r="AA3546" s="2"/>
      <c r="AE3546" s="2"/>
      <c r="AI3546" s="2"/>
      <c r="AM3546" s="2"/>
      <c r="AQ3546" s="2"/>
    </row>
    <row r="3547" spans="7:43" x14ac:dyDescent="0.3">
      <c r="G3547" s="2"/>
      <c r="K3547" s="2"/>
      <c r="O3547" s="2"/>
      <c r="S3547" s="2"/>
      <c r="W3547" s="2"/>
      <c r="AA3547" s="2"/>
      <c r="AE3547" s="2"/>
      <c r="AI3547" s="2"/>
      <c r="AM3547" s="2"/>
      <c r="AQ3547" s="2"/>
    </row>
    <row r="3548" spans="7:43" x14ac:dyDescent="0.3">
      <c r="G3548" s="2"/>
      <c r="K3548" s="2"/>
      <c r="O3548" s="2"/>
      <c r="S3548" s="2"/>
      <c r="W3548" s="2"/>
      <c r="AA3548" s="2"/>
      <c r="AE3548" s="2"/>
      <c r="AI3548" s="2"/>
      <c r="AM3548" s="2"/>
      <c r="AQ3548" s="2"/>
    </row>
    <row r="3549" spans="7:43" x14ac:dyDescent="0.3">
      <c r="G3549" s="2"/>
      <c r="K3549" s="2"/>
      <c r="O3549" s="2"/>
      <c r="S3549" s="2"/>
      <c r="W3549" s="2"/>
      <c r="AA3549" s="2"/>
      <c r="AE3549" s="2"/>
      <c r="AI3549" s="2"/>
      <c r="AM3549" s="2"/>
      <c r="AQ3549" s="2"/>
    </row>
    <row r="3550" spans="7:43" x14ac:dyDescent="0.3">
      <c r="G3550" s="2"/>
      <c r="K3550" s="2"/>
      <c r="O3550" s="2"/>
      <c r="S3550" s="2"/>
      <c r="W3550" s="2"/>
      <c r="AA3550" s="2"/>
      <c r="AE3550" s="2"/>
      <c r="AI3550" s="2"/>
      <c r="AM3550" s="2"/>
      <c r="AQ3550" s="2"/>
    </row>
    <row r="3551" spans="7:43" x14ac:dyDescent="0.3">
      <c r="G3551" s="2"/>
      <c r="K3551" s="2"/>
      <c r="O3551" s="2"/>
      <c r="S3551" s="2"/>
      <c r="W3551" s="2"/>
      <c r="AA3551" s="2"/>
      <c r="AE3551" s="2"/>
      <c r="AI3551" s="2"/>
      <c r="AM3551" s="2"/>
      <c r="AQ3551" s="2"/>
    </row>
    <row r="3552" spans="7:43" x14ac:dyDescent="0.3">
      <c r="G3552" s="2"/>
      <c r="K3552" s="2"/>
      <c r="O3552" s="2"/>
      <c r="S3552" s="2"/>
      <c r="W3552" s="2"/>
      <c r="AA3552" s="2"/>
      <c r="AE3552" s="2"/>
      <c r="AI3552" s="2"/>
      <c r="AM3552" s="2"/>
      <c r="AQ3552" s="2"/>
    </row>
    <row r="3553" spans="7:43" x14ac:dyDescent="0.3">
      <c r="G3553" s="2"/>
      <c r="K3553" s="2"/>
      <c r="O3553" s="2"/>
      <c r="S3553" s="2"/>
      <c r="W3553" s="2"/>
      <c r="AA3553" s="2"/>
      <c r="AE3553" s="2"/>
      <c r="AI3553" s="2"/>
      <c r="AM3553" s="2"/>
      <c r="AQ3553" s="2"/>
    </row>
    <row r="3554" spans="7:43" x14ac:dyDescent="0.3">
      <c r="G3554" s="2"/>
      <c r="K3554" s="2"/>
      <c r="O3554" s="2"/>
      <c r="S3554" s="2"/>
      <c r="W3554" s="2"/>
      <c r="AA3554" s="2"/>
      <c r="AE3554" s="2"/>
      <c r="AI3554" s="2"/>
      <c r="AM3554" s="2"/>
      <c r="AQ3554" s="2"/>
    </row>
    <row r="3555" spans="7:43" x14ac:dyDescent="0.3">
      <c r="G3555" s="2"/>
      <c r="K3555" s="2"/>
      <c r="O3555" s="2"/>
      <c r="S3555" s="2"/>
      <c r="W3555" s="2"/>
      <c r="AA3555" s="2"/>
      <c r="AE3555" s="2"/>
      <c r="AI3555" s="2"/>
      <c r="AM3555" s="2"/>
      <c r="AQ3555" s="2"/>
    </row>
    <row r="3556" spans="7:43" x14ac:dyDescent="0.3">
      <c r="G3556" s="2"/>
      <c r="K3556" s="2"/>
      <c r="O3556" s="2"/>
      <c r="S3556" s="2"/>
      <c r="W3556" s="2"/>
      <c r="AA3556" s="2"/>
      <c r="AE3556" s="2"/>
      <c r="AI3556" s="2"/>
      <c r="AM3556" s="2"/>
      <c r="AQ3556" s="2"/>
    </row>
    <row r="3557" spans="7:43" x14ac:dyDescent="0.3">
      <c r="G3557" s="2"/>
      <c r="K3557" s="2"/>
      <c r="O3557" s="2"/>
      <c r="S3557" s="2"/>
      <c r="W3557" s="2"/>
      <c r="AA3557" s="2"/>
      <c r="AE3557" s="2"/>
      <c r="AI3557" s="2"/>
      <c r="AM3557" s="2"/>
      <c r="AQ3557" s="2"/>
    </row>
    <row r="3558" spans="7:43" x14ac:dyDescent="0.3">
      <c r="G3558" s="2"/>
      <c r="K3558" s="2"/>
      <c r="O3558" s="2"/>
      <c r="S3558" s="2"/>
      <c r="W3558" s="2"/>
      <c r="AA3558" s="2"/>
      <c r="AE3558" s="2"/>
      <c r="AI3558" s="2"/>
      <c r="AM3558" s="2"/>
      <c r="AQ3558" s="2"/>
    </row>
    <row r="3559" spans="7:43" x14ac:dyDescent="0.3">
      <c r="G3559" s="2"/>
      <c r="K3559" s="2"/>
      <c r="O3559" s="2"/>
      <c r="S3559" s="2"/>
      <c r="W3559" s="2"/>
      <c r="AA3559" s="2"/>
      <c r="AE3559" s="2"/>
      <c r="AI3559" s="2"/>
      <c r="AM3559" s="2"/>
      <c r="AQ3559" s="2"/>
    </row>
    <row r="3560" spans="7:43" x14ac:dyDescent="0.3">
      <c r="G3560" s="2"/>
      <c r="K3560" s="2"/>
      <c r="O3560" s="2"/>
      <c r="S3560" s="2"/>
      <c r="W3560" s="2"/>
      <c r="AA3560" s="2"/>
      <c r="AE3560" s="2"/>
      <c r="AI3560" s="2"/>
      <c r="AM3560" s="2"/>
      <c r="AQ3560" s="2"/>
    </row>
    <row r="3561" spans="7:43" x14ac:dyDescent="0.3">
      <c r="G3561" s="2"/>
      <c r="K3561" s="2"/>
      <c r="O3561" s="2"/>
      <c r="S3561" s="2"/>
      <c r="W3561" s="2"/>
      <c r="AA3561" s="2"/>
      <c r="AE3561" s="2"/>
      <c r="AI3561" s="2"/>
      <c r="AM3561" s="2"/>
      <c r="AQ3561" s="2"/>
    </row>
    <row r="3562" spans="7:43" x14ac:dyDescent="0.3">
      <c r="G3562" s="2"/>
      <c r="K3562" s="2"/>
      <c r="O3562" s="2"/>
      <c r="S3562" s="2"/>
      <c r="W3562" s="2"/>
      <c r="AA3562" s="2"/>
      <c r="AE3562" s="2"/>
      <c r="AI3562" s="2"/>
      <c r="AM3562" s="2"/>
      <c r="AQ3562" s="2"/>
    </row>
    <row r="3563" spans="7:43" x14ac:dyDescent="0.3">
      <c r="G3563" s="2"/>
      <c r="K3563" s="2"/>
      <c r="O3563" s="2"/>
      <c r="S3563" s="2"/>
      <c r="W3563" s="2"/>
      <c r="AA3563" s="2"/>
      <c r="AE3563" s="2"/>
      <c r="AI3563" s="2"/>
      <c r="AM3563" s="2"/>
      <c r="AQ3563" s="2"/>
    </row>
    <row r="3564" spans="7:43" x14ac:dyDescent="0.3">
      <c r="G3564" s="2"/>
      <c r="K3564" s="2"/>
      <c r="O3564" s="2"/>
      <c r="S3564" s="2"/>
      <c r="W3564" s="2"/>
      <c r="AA3564" s="2"/>
      <c r="AE3564" s="2"/>
      <c r="AI3564" s="2"/>
      <c r="AM3564" s="2"/>
      <c r="AQ3564" s="2"/>
    </row>
    <row r="3565" spans="7:43" x14ac:dyDescent="0.3">
      <c r="G3565" s="2"/>
      <c r="K3565" s="2"/>
      <c r="O3565" s="2"/>
      <c r="S3565" s="2"/>
      <c r="W3565" s="2"/>
      <c r="AA3565" s="2"/>
      <c r="AE3565" s="2"/>
      <c r="AI3565" s="2"/>
      <c r="AM3565" s="2"/>
      <c r="AQ3565" s="2"/>
    </row>
    <row r="3566" spans="7:43" x14ac:dyDescent="0.3">
      <c r="G3566" s="2"/>
      <c r="K3566" s="2"/>
      <c r="O3566" s="2"/>
      <c r="S3566" s="2"/>
      <c r="W3566" s="2"/>
      <c r="AA3566" s="2"/>
      <c r="AE3566" s="2"/>
      <c r="AI3566" s="2"/>
      <c r="AM3566" s="2"/>
      <c r="AQ3566" s="2"/>
    </row>
    <row r="3567" spans="7:43" x14ac:dyDescent="0.3">
      <c r="G3567" s="2"/>
      <c r="K3567" s="2"/>
      <c r="O3567" s="2"/>
      <c r="S3567" s="2"/>
      <c r="W3567" s="2"/>
      <c r="AA3567" s="2"/>
      <c r="AE3567" s="2"/>
      <c r="AI3567" s="2"/>
      <c r="AM3567" s="2"/>
      <c r="AQ3567" s="2"/>
    </row>
    <row r="3568" spans="7:43" x14ac:dyDescent="0.3">
      <c r="G3568" s="2"/>
      <c r="K3568" s="2"/>
      <c r="O3568" s="2"/>
      <c r="S3568" s="2"/>
      <c r="W3568" s="2"/>
      <c r="AA3568" s="2"/>
      <c r="AE3568" s="2"/>
      <c r="AI3568" s="2"/>
      <c r="AM3568" s="2"/>
      <c r="AQ3568" s="2"/>
    </row>
    <row r="3569" spans="7:43" x14ac:dyDescent="0.3">
      <c r="G3569" s="2"/>
      <c r="K3569" s="2"/>
      <c r="O3569" s="2"/>
      <c r="S3569" s="2"/>
      <c r="W3569" s="2"/>
      <c r="AA3569" s="2"/>
      <c r="AE3569" s="2"/>
      <c r="AI3569" s="2"/>
      <c r="AM3569" s="2"/>
      <c r="AQ3569" s="2"/>
    </row>
    <row r="3570" spans="7:43" x14ac:dyDescent="0.3">
      <c r="G3570" s="2"/>
      <c r="K3570" s="2"/>
      <c r="O3570" s="2"/>
      <c r="S3570" s="2"/>
      <c r="W3570" s="2"/>
      <c r="AA3570" s="2"/>
      <c r="AE3570" s="2"/>
      <c r="AI3570" s="2"/>
      <c r="AM3570" s="2"/>
      <c r="AQ3570" s="2"/>
    </row>
    <row r="3571" spans="7:43" x14ac:dyDescent="0.3">
      <c r="G3571" s="2"/>
      <c r="K3571" s="2"/>
      <c r="O3571" s="2"/>
      <c r="S3571" s="2"/>
      <c r="W3571" s="2"/>
      <c r="AA3571" s="2"/>
      <c r="AE3571" s="2"/>
      <c r="AI3571" s="2"/>
      <c r="AM3571" s="2"/>
      <c r="AQ3571" s="2"/>
    </row>
    <row r="3572" spans="7:43" x14ac:dyDescent="0.3">
      <c r="G3572" s="2"/>
      <c r="K3572" s="2"/>
      <c r="O3572" s="2"/>
      <c r="S3572" s="2"/>
      <c r="W3572" s="2"/>
      <c r="AA3572" s="2"/>
      <c r="AE3572" s="2"/>
      <c r="AI3572" s="2"/>
      <c r="AM3572" s="2"/>
      <c r="AQ3572" s="2"/>
    </row>
    <row r="3573" spans="7:43" x14ac:dyDescent="0.3">
      <c r="G3573" s="2"/>
      <c r="K3573" s="2"/>
      <c r="O3573" s="2"/>
      <c r="S3573" s="2"/>
      <c r="W3573" s="2"/>
      <c r="AA3573" s="2"/>
      <c r="AE3573" s="2"/>
      <c r="AI3573" s="2"/>
      <c r="AM3573" s="2"/>
      <c r="AQ3573" s="2"/>
    </row>
    <row r="3574" spans="7:43" x14ac:dyDescent="0.3">
      <c r="G3574" s="2"/>
      <c r="K3574" s="2"/>
      <c r="O3574" s="2"/>
      <c r="S3574" s="2"/>
      <c r="W3574" s="2"/>
      <c r="AA3574" s="2"/>
      <c r="AE3574" s="2"/>
      <c r="AI3574" s="2"/>
      <c r="AM3574" s="2"/>
      <c r="AQ3574" s="2"/>
    </row>
    <row r="3575" spans="7:43" x14ac:dyDescent="0.3">
      <c r="G3575" s="2"/>
      <c r="K3575" s="2"/>
      <c r="O3575" s="2"/>
      <c r="S3575" s="2"/>
      <c r="W3575" s="2"/>
      <c r="AA3575" s="2"/>
      <c r="AE3575" s="2"/>
      <c r="AI3575" s="2"/>
      <c r="AM3575" s="2"/>
      <c r="AQ3575" s="2"/>
    </row>
    <row r="3576" spans="7:43" x14ac:dyDescent="0.3">
      <c r="G3576" s="2"/>
      <c r="K3576" s="2"/>
      <c r="O3576" s="2"/>
      <c r="S3576" s="2"/>
      <c r="W3576" s="2"/>
      <c r="AA3576" s="2"/>
      <c r="AE3576" s="2"/>
      <c r="AI3576" s="2"/>
      <c r="AM3576" s="2"/>
      <c r="AQ3576" s="2"/>
    </row>
    <row r="3577" spans="7:43" x14ac:dyDescent="0.3">
      <c r="G3577" s="2"/>
      <c r="K3577" s="2"/>
      <c r="O3577" s="2"/>
      <c r="S3577" s="2"/>
      <c r="W3577" s="2"/>
      <c r="AA3577" s="2"/>
      <c r="AE3577" s="2"/>
      <c r="AI3577" s="2"/>
      <c r="AM3577" s="2"/>
      <c r="AQ3577" s="2"/>
    </row>
    <row r="3578" spans="7:43" x14ac:dyDescent="0.3">
      <c r="G3578" s="2"/>
      <c r="K3578" s="2"/>
      <c r="O3578" s="2"/>
      <c r="S3578" s="2"/>
      <c r="W3578" s="2"/>
      <c r="AA3578" s="2"/>
      <c r="AE3578" s="2"/>
      <c r="AI3578" s="2"/>
      <c r="AM3578" s="2"/>
      <c r="AQ3578" s="2"/>
    </row>
    <row r="3579" spans="7:43" x14ac:dyDescent="0.3">
      <c r="G3579" s="2"/>
      <c r="K3579" s="2"/>
      <c r="O3579" s="2"/>
      <c r="S3579" s="2"/>
      <c r="W3579" s="2"/>
      <c r="AA3579" s="2"/>
      <c r="AE3579" s="2"/>
      <c r="AI3579" s="2"/>
      <c r="AM3579" s="2"/>
      <c r="AQ3579" s="2"/>
    </row>
    <row r="3580" spans="7:43" x14ac:dyDescent="0.3">
      <c r="G3580" s="2"/>
      <c r="K3580" s="2"/>
      <c r="O3580" s="2"/>
      <c r="S3580" s="2"/>
      <c r="W3580" s="2"/>
      <c r="AA3580" s="2"/>
      <c r="AE3580" s="2"/>
      <c r="AI3580" s="2"/>
      <c r="AM3580" s="2"/>
      <c r="AQ3580" s="2"/>
    </row>
    <row r="3581" spans="7:43" x14ac:dyDescent="0.3">
      <c r="G3581" s="2"/>
      <c r="K3581" s="2"/>
      <c r="O3581" s="2"/>
      <c r="S3581" s="2"/>
      <c r="W3581" s="2"/>
      <c r="AA3581" s="2"/>
      <c r="AE3581" s="2"/>
      <c r="AI3581" s="2"/>
      <c r="AM3581" s="2"/>
      <c r="AQ3581" s="2"/>
    </row>
    <row r="3582" spans="7:43" x14ac:dyDescent="0.3">
      <c r="G3582" s="2"/>
      <c r="K3582" s="2"/>
      <c r="O3582" s="2"/>
      <c r="S3582" s="2"/>
      <c r="W3582" s="2"/>
      <c r="AA3582" s="2"/>
      <c r="AE3582" s="2"/>
      <c r="AI3582" s="2"/>
      <c r="AM3582" s="2"/>
      <c r="AQ3582" s="2"/>
    </row>
    <row r="3583" spans="7:43" x14ac:dyDescent="0.3">
      <c r="G3583" s="2"/>
      <c r="K3583" s="2"/>
      <c r="O3583" s="2"/>
      <c r="S3583" s="2"/>
      <c r="W3583" s="2"/>
      <c r="AA3583" s="2"/>
      <c r="AE3583" s="2"/>
      <c r="AI3583" s="2"/>
      <c r="AM3583" s="2"/>
      <c r="AQ3583" s="2"/>
    </row>
    <row r="3584" spans="7:43" x14ac:dyDescent="0.3">
      <c r="G3584" s="2"/>
      <c r="K3584" s="2"/>
      <c r="O3584" s="2"/>
      <c r="S3584" s="2"/>
      <c r="W3584" s="2"/>
      <c r="AA3584" s="2"/>
      <c r="AE3584" s="2"/>
      <c r="AI3584" s="2"/>
      <c r="AM3584" s="2"/>
      <c r="AQ3584" s="2"/>
    </row>
    <row r="3585" spans="7:43" x14ac:dyDescent="0.3">
      <c r="G3585" s="2"/>
      <c r="K3585" s="2"/>
      <c r="O3585" s="2"/>
      <c r="S3585" s="2"/>
      <c r="W3585" s="2"/>
      <c r="AA3585" s="2"/>
      <c r="AE3585" s="2"/>
      <c r="AI3585" s="2"/>
      <c r="AM3585" s="2"/>
      <c r="AQ3585" s="2"/>
    </row>
    <row r="3586" spans="7:43" x14ac:dyDescent="0.3">
      <c r="G3586" s="2"/>
      <c r="K3586" s="2"/>
      <c r="O3586" s="2"/>
      <c r="S3586" s="2"/>
      <c r="W3586" s="2"/>
      <c r="AA3586" s="2"/>
      <c r="AE3586" s="2"/>
      <c r="AI3586" s="2"/>
      <c r="AM3586" s="2"/>
      <c r="AQ3586" s="2"/>
    </row>
    <row r="3587" spans="7:43" x14ac:dyDescent="0.3">
      <c r="G3587" s="2"/>
      <c r="K3587" s="2"/>
      <c r="O3587" s="2"/>
      <c r="S3587" s="2"/>
      <c r="W3587" s="2"/>
      <c r="AA3587" s="2"/>
      <c r="AE3587" s="2"/>
      <c r="AI3587" s="2"/>
      <c r="AM3587" s="2"/>
      <c r="AQ3587" s="2"/>
    </row>
    <row r="3588" spans="7:43" x14ac:dyDescent="0.3">
      <c r="G3588" s="2"/>
      <c r="K3588" s="2"/>
      <c r="O3588" s="2"/>
      <c r="S3588" s="2"/>
      <c r="W3588" s="2"/>
      <c r="AA3588" s="2"/>
      <c r="AE3588" s="2"/>
      <c r="AI3588" s="2"/>
      <c r="AM3588" s="2"/>
      <c r="AQ3588" s="2"/>
    </row>
    <row r="3589" spans="7:43" x14ac:dyDescent="0.3">
      <c r="G3589" s="2"/>
      <c r="K3589" s="2"/>
      <c r="O3589" s="2"/>
      <c r="S3589" s="2"/>
      <c r="W3589" s="2"/>
      <c r="AA3589" s="2"/>
      <c r="AE3589" s="2"/>
      <c r="AI3589" s="2"/>
      <c r="AM3589" s="2"/>
      <c r="AQ3589" s="2"/>
    </row>
    <row r="3590" spans="7:43" x14ac:dyDescent="0.3">
      <c r="G3590" s="2"/>
      <c r="K3590" s="2"/>
      <c r="O3590" s="2"/>
      <c r="S3590" s="2"/>
      <c r="W3590" s="2"/>
      <c r="AA3590" s="2"/>
      <c r="AE3590" s="2"/>
      <c r="AI3590" s="2"/>
      <c r="AM3590" s="2"/>
      <c r="AQ3590" s="2"/>
    </row>
    <row r="3591" spans="7:43" x14ac:dyDescent="0.3">
      <c r="G3591" s="2"/>
      <c r="K3591" s="2"/>
      <c r="O3591" s="2"/>
      <c r="S3591" s="2"/>
      <c r="W3591" s="2"/>
      <c r="AA3591" s="2"/>
      <c r="AE3591" s="2"/>
      <c r="AI3591" s="2"/>
      <c r="AM3591" s="2"/>
      <c r="AQ3591" s="2"/>
    </row>
    <row r="3592" spans="7:43" x14ac:dyDescent="0.3">
      <c r="G3592" s="2"/>
      <c r="K3592" s="2"/>
      <c r="O3592" s="2"/>
      <c r="S3592" s="2"/>
      <c r="W3592" s="2"/>
      <c r="AA3592" s="2"/>
      <c r="AE3592" s="2"/>
      <c r="AI3592" s="2"/>
      <c r="AM3592" s="2"/>
      <c r="AQ3592" s="2"/>
    </row>
    <row r="3593" spans="7:43" x14ac:dyDescent="0.3">
      <c r="G3593" s="2"/>
      <c r="K3593" s="2"/>
      <c r="O3593" s="2"/>
      <c r="S3593" s="2"/>
      <c r="W3593" s="2"/>
      <c r="AA3593" s="2"/>
      <c r="AE3593" s="2"/>
      <c r="AI3593" s="2"/>
      <c r="AM3593" s="2"/>
      <c r="AQ3593" s="2"/>
    </row>
    <row r="3594" spans="7:43" x14ac:dyDescent="0.3">
      <c r="G3594" s="2"/>
      <c r="K3594" s="2"/>
      <c r="O3594" s="2"/>
      <c r="S3594" s="2"/>
      <c r="W3594" s="2"/>
      <c r="AA3594" s="2"/>
      <c r="AE3594" s="2"/>
      <c r="AI3594" s="2"/>
      <c r="AM3594" s="2"/>
      <c r="AQ3594" s="2"/>
    </row>
    <row r="3595" spans="7:43" x14ac:dyDescent="0.3">
      <c r="G3595" s="2"/>
      <c r="K3595" s="2"/>
      <c r="O3595" s="2"/>
      <c r="S3595" s="2"/>
      <c r="W3595" s="2"/>
      <c r="AA3595" s="2"/>
      <c r="AE3595" s="2"/>
      <c r="AI3595" s="2"/>
      <c r="AM3595" s="2"/>
      <c r="AQ3595" s="2"/>
    </row>
    <row r="3596" spans="7:43" x14ac:dyDescent="0.3">
      <c r="G3596" s="2"/>
      <c r="K3596" s="2"/>
      <c r="O3596" s="2"/>
      <c r="S3596" s="2"/>
      <c r="W3596" s="2"/>
      <c r="AA3596" s="2"/>
      <c r="AE3596" s="2"/>
      <c r="AI3596" s="2"/>
      <c r="AM3596" s="2"/>
      <c r="AQ3596" s="2"/>
    </row>
    <row r="3597" spans="7:43" x14ac:dyDescent="0.3">
      <c r="G3597" s="2"/>
      <c r="K3597" s="2"/>
      <c r="O3597" s="2"/>
      <c r="S3597" s="2"/>
      <c r="W3597" s="2"/>
      <c r="AA3597" s="2"/>
      <c r="AE3597" s="2"/>
      <c r="AI3597" s="2"/>
      <c r="AM3597" s="2"/>
      <c r="AQ3597" s="2"/>
    </row>
    <row r="3598" spans="7:43" x14ac:dyDescent="0.3">
      <c r="G3598" s="2"/>
      <c r="K3598" s="2"/>
      <c r="O3598" s="2"/>
      <c r="S3598" s="2"/>
      <c r="W3598" s="2"/>
      <c r="AA3598" s="2"/>
      <c r="AE3598" s="2"/>
      <c r="AI3598" s="2"/>
      <c r="AM3598" s="2"/>
      <c r="AQ3598" s="2"/>
    </row>
    <row r="3599" spans="7:43" x14ac:dyDescent="0.3">
      <c r="G3599" s="2"/>
      <c r="K3599" s="2"/>
      <c r="O3599" s="2"/>
      <c r="S3599" s="2"/>
      <c r="W3599" s="2"/>
      <c r="AA3599" s="2"/>
      <c r="AE3599" s="2"/>
      <c r="AI3599" s="2"/>
      <c r="AM3599" s="2"/>
      <c r="AQ3599" s="2"/>
    </row>
    <row r="3600" spans="7:43" x14ac:dyDescent="0.3">
      <c r="G3600" s="2"/>
      <c r="K3600" s="2"/>
      <c r="O3600" s="2"/>
      <c r="S3600" s="2"/>
      <c r="W3600" s="2"/>
      <c r="AA3600" s="2"/>
      <c r="AE3600" s="2"/>
      <c r="AI3600" s="2"/>
      <c r="AM3600" s="2"/>
      <c r="AQ3600" s="2"/>
    </row>
    <row r="3601" spans="7:43" x14ac:dyDescent="0.3">
      <c r="G3601" s="2"/>
      <c r="K3601" s="2"/>
      <c r="O3601" s="2"/>
      <c r="S3601" s="2"/>
      <c r="W3601" s="2"/>
      <c r="AA3601" s="2"/>
      <c r="AE3601" s="2"/>
      <c r="AI3601" s="2"/>
      <c r="AM3601" s="2"/>
      <c r="AQ3601" s="2"/>
    </row>
    <row r="3602" spans="7:43" x14ac:dyDescent="0.3">
      <c r="G3602" s="2"/>
      <c r="K3602" s="2"/>
      <c r="O3602" s="2"/>
      <c r="S3602" s="2"/>
      <c r="W3602" s="2"/>
      <c r="AA3602" s="2"/>
      <c r="AE3602" s="2"/>
      <c r="AI3602" s="2"/>
      <c r="AM3602" s="2"/>
      <c r="AQ3602" s="2"/>
    </row>
    <row r="3603" spans="7:43" x14ac:dyDescent="0.3">
      <c r="G3603" s="2"/>
      <c r="K3603" s="2"/>
      <c r="O3603" s="2"/>
      <c r="S3603" s="2"/>
      <c r="W3603" s="2"/>
      <c r="AA3603" s="2"/>
      <c r="AE3603" s="2"/>
      <c r="AI3603" s="2"/>
      <c r="AM3603" s="2"/>
      <c r="AQ3603" s="2"/>
    </row>
    <row r="3604" spans="7:43" x14ac:dyDescent="0.3">
      <c r="G3604" s="2"/>
      <c r="K3604" s="2"/>
      <c r="O3604" s="2"/>
      <c r="S3604" s="2"/>
      <c r="W3604" s="2"/>
      <c r="AA3604" s="2"/>
      <c r="AE3604" s="2"/>
      <c r="AI3604" s="2"/>
      <c r="AM3604" s="2"/>
      <c r="AQ3604" s="2"/>
    </row>
    <row r="3605" spans="7:43" x14ac:dyDescent="0.3">
      <c r="G3605" s="2"/>
      <c r="K3605" s="2"/>
      <c r="O3605" s="2"/>
      <c r="S3605" s="2"/>
      <c r="W3605" s="2"/>
      <c r="AA3605" s="2"/>
      <c r="AE3605" s="2"/>
      <c r="AI3605" s="2"/>
      <c r="AM3605" s="2"/>
      <c r="AQ3605" s="2"/>
    </row>
    <row r="3606" spans="7:43" x14ac:dyDescent="0.3">
      <c r="G3606" s="2"/>
      <c r="K3606" s="2"/>
      <c r="O3606" s="2"/>
      <c r="S3606" s="2"/>
      <c r="W3606" s="2"/>
      <c r="AA3606" s="2"/>
      <c r="AE3606" s="2"/>
      <c r="AI3606" s="2"/>
      <c r="AM3606" s="2"/>
      <c r="AQ3606" s="2"/>
    </row>
    <row r="3607" spans="7:43" x14ac:dyDescent="0.3">
      <c r="G3607" s="2"/>
      <c r="K3607" s="2"/>
      <c r="O3607" s="2"/>
      <c r="S3607" s="2"/>
      <c r="W3607" s="2"/>
      <c r="AA3607" s="2"/>
      <c r="AE3607" s="2"/>
      <c r="AI3607" s="2"/>
      <c r="AM3607" s="2"/>
      <c r="AQ3607" s="2"/>
    </row>
    <row r="3608" spans="7:43" x14ac:dyDescent="0.3">
      <c r="G3608" s="2"/>
      <c r="K3608" s="2"/>
      <c r="O3608" s="2"/>
      <c r="S3608" s="2"/>
      <c r="W3608" s="2"/>
      <c r="AA3608" s="2"/>
      <c r="AE3608" s="2"/>
      <c r="AI3608" s="2"/>
      <c r="AM3608" s="2"/>
      <c r="AQ3608" s="2"/>
    </row>
    <row r="3609" spans="7:43" x14ac:dyDescent="0.3">
      <c r="G3609" s="2"/>
      <c r="K3609" s="2"/>
      <c r="O3609" s="2"/>
      <c r="S3609" s="2"/>
      <c r="W3609" s="2"/>
      <c r="AA3609" s="2"/>
      <c r="AE3609" s="2"/>
      <c r="AI3609" s="2"/>
      <c r="AM3609" s="2"/>
      <c r="AQ3609" s="2"/>
    </row>
    <row r="3610" spans="7:43" x14ac:dyDescent="0.3">
      <c r="G3610" s="2"/>
      <c r="K3610" s="2"/>
      <c r="O3610" s="2"/>
      <c r="S3610" s="2"/>
      <c r="W3610" s="2"/>
      <c r="AA3610" s="2"/>
      <c r="AE3610" s="2"/>
      <c r="AI3610" s="2"/>
      <c r="AM3610" s="2"/>
      <c r="AQ3610" s="2"/>
    </row>
    <row r="3611" spans="7:43" x14ac:dyDescent="0.3">
      <c r="G3611" s="2"/>
      <c r="K3611" s="2"/>
      <c r="O3611" s="2"/>
      <c r="S3611" s="2"/>
      <c r="W3611" s="2"/>
      <c r="AA3611" s="2"/>
      <c r="AE3611" s="2"/>
      <c r="AI3611" s="2"/>
      <c r="AM3611" s="2"/>
      <c r="AQ3611" s="2"/>
    </row>
    <row r="3612" spans="7:43" x14ac:dyDescent="0.3">
      <c r="G3612" s="2"/>
      <c r="K3612" s="2"/>
      <c r="O3612" s="2"/>
      <c r="S3612" s="2"/>
      <c r="W3612" s="2"/>
      <c r="AA3612" s="2"/>
      <c r="AE3612" s="2"/>
      <c r="AI3612" s="2"/>
      <c r="AM3612" s="2"/>
      <c r="AQ3612" s="2"/>
    </row>
    <row r="3613" spans="7:43" x14ac:dyDescent="0.3">
      <c r="G3613" s="2"/>
      <c r="K3613" s="2"/>
      <c r="O3613" s="2"/>
      <c r="S3613" s="2"/>
      <c r="W3613" s="2"/>
      <c r="AA3613" s="2"/>
      <c r="AE3613" s="2"/>
      <c r="AI3613" s="2"/>
      <c r="AM3613" s="2"/>
      <c r="AQ3613" s="2"/>
    </row>
    <row r="3614" spans="7:43" x14ac:dyDescent="0.3">
      <c r="G3614" s="2"/>
      <c r="K3614" s="2"/>
      <c r="O3614" s="2"/>
      <c r="S3614" s="2"/>
      <c r="W3614" s="2"/>
      <c r="AA3614" s="2"/>
      <c r="AE3614" s="2"/>
      <c r="AI3614" s="2"/>
      <c r="AM3614" s="2"/>
      <c r="AQ3614" s="2"/>
    </row>
    <row r="3615" spans="7:43" x14ac:dyDescent="0.3">
      <c r="G3615" s="2"/>
      <c r="K3615" s="2"/>
      <c r="O3615" s="2"/>
      <c r="S3615" s="2"/>
      <c r="W3615" s="2"/>
      <c r="AA3615" s="2"/>
      <c r="AE3615" s="2"/>
      <c r="AI3615" s="2"/>
      <c r="AM3615" s="2"/>
      <c r="AQ3615" s="2"/>
    </row>
    <row r="3616" spans="7:43" x14ac:dyDescent="0.3">
      <c r="G3616" s="2"/>
      <c r="K3616" s="2"/>
      <c r="O3616" s="2"/>
      <c r="S3616" s="2"/>
      <c r="W3616" s="2"/>
      <c r="AA3616" s="2"/>
      <c r="AE3616" s="2"/>
      <c r="AI3616" s="2"/>
      <c r="AM3616" s="2"/>
      <c r="AQ3616" s="2"/>
    </row>
    <row r="3617" spans="7:43" x14ac:dyDescent="0.3">
      <c r="G3617" s="2"/>
      <c r="K3617" s="2"/>
      <c r="O3617" s="2"/>
      <c r="S3617" s="2"/>
      <c r="W3617" s="2"/>
      <c r="AA3617" s="2"/>
      <c r="AE3617" s="2"/>
      <c r="AI3617" s="2"/>
      <c r="AM3617" s="2"/>
      <c r="AQ3617" s="2"/>
    </row>
    <row r="3618" spans="7:43" x14ac:dyDescent="0.3">
      <c r="G3618" s="2"/>
      <c r="K3618" s="2"/>
      <c r="O3618" s="2"/>
      <c r="S3618" s="2"/>
      <c r="W3618" s="2"/>
      <c r="AA3618" s="2"/>
      <c r="AE3618" s="2"/>
      <c r="AI3618" s="2"/>
      <c r="AM3618" s="2"/>
      <c r="AQ3618" s="2"/>
    </row>
    <row r="3619" spans="7:43" x14ac:dyDescent="0.3">
      <c r="G3619" s="2"/>
      <c r="K3619" s="2"/>
      <c r="O3619" s="2"/>
      <c r="S3619" s="2"/>
      <c r="W3619" s="2"/>
      <c r="AA3619" s="2"/>
      <c r="AE3619" s="2"/>
      <c r="AI3619" s="2"/>
      <c r="AM3619" s="2"/>
      <c r="AQ3619" s="2"/>
    </row>
    <row r="3620" spans="7:43" x14ac:dyDescent="0.3">
      <c r="G3620" s="2"/>
      <c r="K3620" s="2"/>
      <c r="O3620" s="2"/>
      <c r="S3620" s="2"/>
      <c r="W3620" s="2"/>
      <c r="AA3620" s="2"/>
      <c r="AE3620" s="2"/>
      <c r="AI3620" s="2"/>
      <c r="AM3620" s="2"/>
      <c r="AQ3620" s="2"/>
    </row>
    <row r="3621" spans="7:43" x14ac:dyDescent="0.3">
      <c r="G3621" s="2"/>
      <c r="K3621" s="2"/>
      <c r="O3621" s="2"/>
      <c r="S3621" s="2"/>
      <c r="W3621" s="2"/>
      <c r="AA3621" s="2"/>
      <c r="AE3621" s="2"/>
      <c r="AI3621" s="2"/>
      <c r="AM3621" s="2"/>
      <c r="AQ3621" s="2"/>
    </row>
    <row r="3622" spans="7:43" x14ac:dyDescent="0.3">
      <c r="G3622" s="2"/>
      <c r="K3622" s="2"/>
      <c r="O3622" s="2"/>
      <c r="S3622" s="2"/>
      <c r="W3622" s="2"/>
      <c r="AA3622" s="2"/>
      <c r="AE3622" s="2"/>
      <c r="AI3622" s="2"/>
      <c r="AM3622" s="2"/>
      <c r="AQ3622" s="2"/>
    </row>
    <row r="3623" spans="7:43" x14ac:dyDescent="0.3">
      <c r="G3623" s="2"/>
      <c r="K3623" s="2"/>
      <c r="O3623" s="2"/>
      <c r="S3623" s="2"/>
      <c r="W3623" s="2"/>
      <c r="AA3623" s="2"/>
      <c r="AE3623" s="2"/>
      <c r="AI3623" s="2"/>
      <c r="AM3623" s="2"/>
      <c r="AQ3623" s="2"/>
    </row>
    <row r="3624" spans="7:43" x14ac:dyDescent="0.3">
      <c r="G3624" s="2"/>
      <c r="K3624" s="2"/>
      <c r="O3624" s="2"/>
      <c r="S3624" s="2"/>
      <c r="W3624" s="2"/>
      <c r="AA3624" s="2"/>
      <c r="AE3624" s="2"/>
      <c r="AI3624" s="2"/>
      <c r="AM3624" s="2"/>
      <c r="AQ3624" s="2"/>
    </row>
    <row r="3625" spans="7:43" x14ac:dyDescent="0.3">
      <c r="G3625" s="2"/>
      <c r="K3625" s="2"/>
      <c r="O3625" s="2"/>
      <c r="S3625" s="2"/>
      <c r="W3625" s="2"/>
      <c r="AA3625" s="2"/>
      <c r="AE3625" s="2"/>
      <c r="AI3625" s="2"/>
      <c r="AM3625" s="2"/>
      <c r="AQ3625" s="2"/>
    </row>
    <row r="3626" spans="7:43" x14ac:dyDescent="0.3">
      <c r="G3626" s="2"/>
      <c r="K3626" s="2"/>
      <c r="O3626" s="2"/>
      <c r="S3626" s="2"/>
      <c r="W3626" s="2"/>
      <c r="AA3626" s="2"/>
      <c r="AE3626" s="2"/>
      <c r="AI3626" s="2"/>
      <c r="AM3626" s="2"/>
      <c r="AQ3626" s="2"/>
    </row>
    <row r="3627" spans="7:43" x14ac:dyDescent="0.3">
      <c r="G3627" s="2"/>
      <c r="K3627" s="2"/>
      <c r="O3627" s="2"/>
      <c r="S3627" s="2"/>
      <c r="W3627" s="2"/>
      <c r="AA3627" s="2"/>
      <c r="AE3627" s="2"/>
      <c r="AI3627" s="2"/>
      <c r="AM3627" s="2"/>
      <c r="AQ3627" s="2"/>
    </row>
    <row r="3628" spans="7:43" x14ac:dyDescent="0.3">
      <c r="G3628" s="2"/>
      <c r="K3628" s="2"/>
      <c r="O3628" s="2"/>
      <c r="S3628" s="2"/>
      <c r="W3628" s="2"/>
      <c r="AA3628" s="2"/>
      <c r="AE3628" s="2"/>
      <c r="AI3628" s="2"/>
      <c r="AM3628" s="2"/>
      <c r="AQ3628" s="2"/>
    </row>
    <row r="3629" spans="7:43" x14ac:dyDescent="0.3">
      <c r="G3629" s="2"/>
      <c r="K3629" s="2"/>
      <c r="O3629" s="2"/>
      <c r="S3629" s="2"/>
      <c r="W3629" s="2"/>
      <c r="AA3629" s="2"/>
      <c r="AE3629" s="2"/>
      <c r="AI3629" s="2"/>
      <c r="AM3629" s="2"/>
      <c r="AQ3629" s="2"/>
    </row>
    <row r="3630" spans="7:43" x14ac:dyDescent="0.3">
      <c r="G3630" s="2"/>
      <c r="K3630" s="2"/>
      <c r="O3630" s="2"/>
      <c r="S3630" s="2"/>
      <c r="W3630" s="2"/>
      <c r="AA3630" s="2"/>
      <c r="AE3630" s="2"/>
      <c r="AI3630" s="2"/>
      <c r="AM3630" s="2"/>
      <c r="AQ3630" s="2"/>
    </row>
    <row r="3631" spans="7:43" x14ac:dyDescent="0.3">
      <c r="G3631" s="2"/>
      <c r="K3631" s="2"/>
      <c r="O3631" s="2"/>
      <c r="S3631" s="2"/>
      <c r="W3631" s="2"/>
      <c r="AA3631" s="2"/>
      <c r="AE3631" s="2"/>
      <c r="AI3631" s="2"/>
      <c r="AM3631" s="2"/>
      <c r="AQ3631" s="2"/>
    </row>
    <row r="3632" spans="7:43" x14ac:dyDescent="0.3">
      <c r="G3632" s="2"/>
      <c r="K3632" s="2"/>
      <c r="O3632" s="2"/>
      <c r="S3632" s="2"/>
      <c r="W3632" s="2"/>
      <c r="AA3632" s="2"/>
      <c r="AE3632" s="2"/>
      <c r="AI3632" s="2"/>
      <c r="AM3632" s="2"/>
      <c r="AQ3632" s="2"/>
    </row>
    <row r="3633" spans="7:43" x14ac:dyDescent="0.3">
      <c r="G3633" s="2"/>
      <c r="K3633" s="2"/>
      <c r="O3633" s="2"/>
      <c r="S3633" s="2"/>
      <c r="W3633" s="2"/>
      <c r="AA3633" s="2"/>
      <c r="AE3633" s="2"/>
      <c r="AI3633" s="2"/>
      <c r="AM3633" s="2"/>
      <c r="AQ3633" s="2"/>
    </row>
    <row r="3634" spans="7:43" x14ac:dyDescent="0.3">
      <c r="G3634" s="2"/>
      <c r="K3634" s="2"/>
      <c r="O3634" s="2"/>
      <c r="S3634" s="2"/>
      <c r="W3634" s="2"/>
      <c r="AA3634" s="2"/>
      <c r="AE3634" s="2"/>
      <c r="AI3634" s="2"/>
      <c r="AM3634" s="2"/>
      <c r="AQ3634" s="2"/>
    </row>
    <row r="3635" spans="7:43" x14ac:dyDescent="0.3">
      <c r="G3635" s="2"/>
      <c r="K3635" s="2"/>
      <c r="O3635" s="2"/>
      <c r="S3635" s="2"/>
      <c r="W3635" s="2"/>
      <c r="AA3635" s="2"/>
      <c r="AE3635" s="2"/>
      <c r="AI3635" s="2"/>
      <c r="AM3635" s="2"/>
      <c r="AQ3635" s="2"/>
    </row>
    <row r="3636" spans="7:43" x14ac:dyDescent="0.3">
      <c r="G3636" s="2"/>
      <c r="K3636" s="2"/>
      <c r="O3636" s="2"/>
      <c r="S3636" s="2"/>
      <c r="W3636" s="2"/>
      <c r="AA3636" s="2"/>
      <c r="AE3636" s="2"/>
      <c r="AI3636" s="2"/>
      <c r="AM3636" s="2"/>
      <c r="AQ3636" s="2"/>
    </row>
    <row r="3637" spans="7:43" x14ac:dyDescent="0.3">
      <c r="G3637" s="2"/>
      <c r="K3637" s="2"/>
      <c r="O3637" s="2"/>
      <c r="S3637" s="2"/>
      <c r="W3637" s="2"/>
      <c r="AA3637" s="2"/>
      <c r="AE3637" s="2"/>
      <c r="AI3637" s="2"/>
      <c r="AM3637" s="2"/>
      <c r="AQ3637" s="2"/>
    </row>
    <row r="3638" spans="7:43" x14ac:dyDescent="0.3">
      <c r="G3638" s="2"/>
      <c r="K3638" s="2"/>
      <c r="O3638" s="2"/>
      <c r="S3638" s="2"/>
      <c r="W3638" s="2"/>
      <c r="AA3638" s="2"/>
      <c r="AE3638" s="2"/>
      <c r="AI3638" s="2"/>
      <c r="AM3638" s="2"/>
      <c r="AQ3638" s="2"/>
    </row>
    <row r="3639" spans="7:43" x14ac:dyDescent="0.3">
      <c r="G3639" s="2"/>
      <c r="K3639" s="2"/>
      <c r="O3639" s="2"/>
      <c r="S3639" s="2"/>
      <c r="W3639" s="2"/>
      <c r="AA3639" s="2"/>
      <c r="AE3639" s="2"/>
      <c r="AI3639" s="2"/>
      <c r="AM3639" s="2"/>
      <c r="AQ3639" s="2"/>
    </row>
    <row r="3640" spans="7:43" x14ac:dyDescent="0.3">
      <c r="G3640" s="2"/>
      <c r="K3640" s="2"/>
      <c r="O3640" s="2"/>
      <c r="S3640" s="2"/>
      <c r="W3640" s="2"/>
      <c r="AA3640" s="2"/>
      <c r="AE3640" s="2"/>
      <c r="AI3640" s="2"/>
      <c r="AM3640" s="2"/>
      <c r="AQ3640" s="2"/>
    </row>
    <row r="3641" spans="7:43" x14ac:dyDescent="0.3">
      <c r="G3641" s="2"/>
      <c r="K3641" s="2"/>
      <c r="O3641" s="2"/>
      <c r="S3641" s="2"/>
      <c r="W3641" s="2"/>
      <c r="AA3641" s="2"/>
      <c r="AE3641" s="2"/>
      <c r="AI3641" s="2"/>
      <c r="AM3641" s="2"/>
      <c r="AQ3641" s="2"/>
    </row>
    <row r="3642" spans="7:43" x14ac:dyDescent="0.3">
      <c r="G3642" s="2"/>
      <c r="K3642" s="2"/>
      <c r="O3642" s="2"/>
      <c r="S3642" s="2"/>
      <c r="W3642" s="2"/>
      <c r="AA3642" s="2"/>
      <c r="AE3642" s="2"/>
      <c r="AI3642" s="2"/>
      <c r="AM3642" s="2"/>
      <c r="AQ3642" s="2"/>
    </row>
    <row r="3643" spans="7:43" x14ac:dyDescent="0.3">
      <c r="G3643" s="2"/>
      <c r="K3643" s="2"/>
      <c r="O3643" s="2"/>
      <c r="S3643" s="2"/>
      <c r="W3643" s="2"/>
      <c r="AA3643" s="2"/>
      <c r="AE3643" s="2"/>
      <c r="AI3643" s="2"/>
      <c r="AM3643" s="2"/>
      <c r="AQ3643" s="2"/>
    </row>
    <row r="3644" spans="7:43" x14ac:dyDescent="0.3">
      <c r="G3644" s="2"/>
      <c r="K3644" s="2"/>
      <c r="O3644" s="2"/>
      <c r="S3644" s="2"/>
      <c r="W3644" s="2"/>
      <c r="AA3644" s="2"/>
      <c r="AE3644" s="2"/>
      <c r="AI3644" s="2"/>
      <c r="AM3644" s="2"/>
      <c r="AQ3644" s="2"/>
    </row>
    <row r="3645" spans="7:43" x14ac:dyDescent="0.3">
      <c r="G3645" s="2"/>
      <c r="K3645" s="2"/>
      <c r="O3645" s="2"/>
      <c r="S3645" s="2"/>
      <c r="W3645" s="2"/>
      <c r="AA3645" s="2"/>
      <c r="AE3645" s="2"/>
      <c r="AI3645" s="2"/>
      <c r="AM3645" s="2"/>
      <c r="AQ3645" s="2"/>
    </row>
    <row r="3646" spans="7:43" x14ac:dyDescent="0.3">
      <c r="G3646" s="2"/>
      <c r="K3646" s="2"/>
      <c r="O3646" s="2"/>
      <c r="S3646" s="2"/>
      <c r="W3646" s="2"/>
      <c r="AA3646" s="2"/>
      <c r="AE3646" s="2"/>
      <c r="AI3646" s="2"/>
      <c r="AM3646" s="2"/>
      <c r="AQ3646" s="2"/>
    </row>
    <row r="3647" spans="7:43" x14ac:dyDescent="0.3">
      <c r="G3647" s="2"/>
      <c r="K3647" s="2"/>
      <c r="O3647" s="2"/>
      <c r="S3647" s="2"/>
      <c r="W3647" s="2"/>
      <c r="AA3647" s="2"/>
      <c r="AE3647" s="2"/>
      <c r="AI3647" s="2"/>
      <c r="AM3647" s="2"/>
      <c r="AQ3647" s="2"/>
    </row>
    <row r="3648" spans="7:43" x14ac:dyDescent="0.3">
      <c r="G3648" s="2"/>
      <c r="K3648" s="2"/>
      <c r="O3648" s="2"/>
      <c r="S3648" s="2"/>
      <c r="W3648" s="2"/>
      <c r="AA3648" s="2"/>
      <c r="AE3648" s="2"/>
      <c r="AI3648" s="2"/>
      <c r="AM3648" s="2"/>
      <c r="AQ3648" s="2"/>
    </row>
    <row r="3649" spans="7:43" x14ac:dyDescent="0.3">
      <c r="G3649" s="2"/>
      <c r="K3649" s="2"/>
      <c r="O3649" s="2"/>
      <c r="S3649" s="2"/>
      <c r="W3649" s="2"/>
      <c r="AA3649" s="2"/>
      <c r="AE3649" s="2"/>
      <c r="AI3649" s="2"/>
      <c r="AM3649" s="2"/>
      <c r="AQ3649" s="2"/>
    </row>
    <row r="3650" spans="7:43" x14ac:dyDescent="0.3">
      <c r="G3650" s="2"/>
      <c r="K3650" s="2"/>
      <c r="O3650" s="2"/>
      <c r="S3650" s="2"/>
      <c r="W3650" s="2"/>
      <c r="AA3650" s="2"/>
      <c r="AE3650" s="2"/>
      <c r="AI3650" s="2"/>
      <c r="AM3650" s="2"/>
      <c r="AQ3650" s="2"/>
    </row>
    <row r="3651" spans="7:43" x14ac:dyDescent="0.3">
      <c r="G3651" s="2"/>
      <c r="K3651" s="2"/>
      <c r="O3651" s="2"/>
      <c r="S3651" s="2"/>
      <c r="W3651" s="2"/>
      <c r="AA3651" s="2"/>
      <c r="AE3651" s="2"/>
      <c r="AI3651" s="2"/>
      <c r="AM3651" s="2"/>
      <c r="AQ3651" s="2"/>
    </row>
    <row r="3652" spans="7:43" x14ac:dyDescent="0.3">
      <c r="G3652" s="2"/>
      <c r="K3652" s="2"/>
      <c r="O3652" s="2"/>
      <c r="S3652" s="2"/>
      <c r="W3652" s="2"/>
      <c r="AA3652" s="2"/>
      <c r="AE3652" s="2"/>
      <c r="AI3652" s="2"/>
      <c r="AM3652" s="2"/>
      <c r="AQ3652" s="2"/>
    </row>
    <row r="3653" spans="7:43" x14ac:dyDescent="0.3">
      <c r="G3653" s="2"/>
      <c r="K3653" s="2"/>
      <c r="O3653" s="2"/>
      <c r="S3653" s="2"/>
      <c r="W3653" s="2"/>
      <c r="AA3653" s="2"/>
      <c r="AE3653" s="2"/>
      <c r="AI3653" s="2"/>
      <c r="AM3653" s="2"/>
      <c r="AQ3653" s="2"/>
    </row>
    <row r="3654" spans="7:43" x14ac:dyDescent="0.3">
      <c r="G3654" s="2"/>
      <c r="K3654" s="2"/>
      <c r="O3654" s="2"/>
      <c r="S3654" s="2"/>
      <c r="W3654" s="2"/>
      <c r="AA3654" s="2"/>
      <c r="AE3654" s="2"/>
      <c r="AI3654" s="2"/>
      <c r="AM3654" s="2"/>
      <c r="AQ3654" s="2"/>
    </row>
    <row r="3655" spans="7:43" x14ac:dyDescent="0.3">
      <c r="G3655" s="2"/>
      <c r="K3655" s="2"/>
      <c r="O3655" s="2"/>
      <c r="S3655" s="2"/>
      <c r="W3655" s="2"/>
      <c r="AA3655" s="2"/>
      <c r="AE3655" s="2"/>
      <c r="AI3655" s="2"/>
      <c r="AM3655" s="2"/>
      <c r="AQ3655" s="2"/>
    </row>
    <row r="3656" spans="7:43" x14ac:dyDescent="0.3">
      <c r="G3656" s="2"/>
      <c r="K3656" s="2"/>
      <c r="O3656" s="2"/>
      <c r="S3656" s="2"/>
      <c r="W3656" s="2"/>
      <c r="AA3656" s="2"/>
      <c r="AE3656" s="2"/>
      <c r="AI3656" s="2"/>
      <c r="AM3656" s="2"/>
      <c r="AQ3656" s="2"/>
    </row>
    <row r="3657" spans="7:43" x14ac:dyDescent="0.3">
      <c r="G3657" s="2"/>
      <c r="K3657" s="2"/>
      <c r="O3657" s="2"/>
      <c r="S3657" s="2"/>
      <c r="W3657" s="2"/>
      <c r="AA3657" s="2"/>
      <c r="AE3657" s="2"/>
      <c r="AI3657" s="2"/>
      <c r="AM3657" s="2"/>
      <c r="AQ3657" s="2"/>
    </row>
    <row r="3658" spans="7:43" x14ac:dyDescent="0.3">
      <c r="G3658" s="2"/>
      <c r="K3658" s="2"/>
      <c r="O3658" s="2"/>
      <c r="S3658" s="2"/>
      <c r="W3658" s="2"/>
      <c r="AA3658" s="2"/>
      <c r="AE3658" s="2"/>
      <c r="AI3658" s="2"/>
      <c r="AM3658" s="2"/>
      <c r="AQ3658" s="2"/>
    </row>
    <row r="3659" spans="7:43" x14ac:dyDescent="0.3">
      <c r="G3659" s="2"/>
      <c r="K3659" s="2"/>
      <c r="O3659" s="2"/>
      <c r="S3659" s="2"/>
      <c r="W3659" s="2"/>
      <c r="AA3659" s="2"/>
      <c r="AE3659" s="2"/>
      <c r="AI3659" s="2"/>
      <c r="AM3659" s="2"/>
      <c r="AQ3659" s="2"/>
    </row>
    <row r="3660" spans="7:43" x14ac:dyDescent="0.3">
      <c r="G3660" s="2"/>
      <c r="K3660" s="2"/>
      <c r="O3660" s="2"/>
      <c r="S3660" s="2"/>
      <c r="W3660" s="2"/>
      <c r="AA3660" s="2"/>
      <c r="AE3660" s="2"/>
      <c r="AI3660" s="2"/>
      <c r="AM3660" s="2"/>
      <c r="AQ3660" s="2"/>
    </row>
    <row r="3661" spans="7:43" x14ac:dyDescent="0.3">
      <c r="G3661" s="2"/>
      <c r="K3661" s="2"/>
      <c r="O3661" s="2"/>
      <c r="S3661" s="2"/>
      <c r="W3661" s="2"/>
      <c r="AA3661" s="2"/>
      <c r="AE3661" s="2"/>
      <c r="AI3661" s="2"/>
      <c r="AM3661" s="2"/>
      <c r="AQ3661" s="2"/>
    </row>
    <row r="3662" spans="7:43" x14ac:dyDescent="0.3">
      <c r="G3662" s="2"/>
      <c r="K3662" s="2"/>
      <c r="O3662" s="2"/>
      <c r="S3662" s="2"/>
      <c r="W3662" s="2"/>
      <c r="AA3662" s="2"/>
      <c r="AE3662" s="2"/>
      <c r="AI3662" s="2"/>
      <c r="AM3662" s="2"/>
      <c r="AQ3662" s="2"/>
    </row>
    <row r="3663" spans="7:43" x14ac:dyDescent="0.3">
      <c r="G3663" s="2"/>
      <c r="K3663" s="2"/>
      <c r="O3663" s="2"/>
      <c r="S3663" s="2"/>
      <c r="W3663" s="2"/>
      <c r="AA3663" s="2"/>
      <c r="AE3663" s="2"/>
      <c r="AI3663" s="2"/>
      <c r="AM3663" s="2"/>
      <c r="AQ3663" s="2"/>
    </row>
    <row r="3664" spans="7:43" x14ac:dyDescent="0.3">
      <c r="G3664" s="2"/>
      <c r="K3664" s="2"/>
      <c r="O3664" s="2"/>
      <c r="S3664" s="2"/>
      <c r="W3664" s="2"/>
      <c r="AA3664" s="2"/>
      <c r="AE3664" s="2"/>
      <c r="AI3664" s="2"/>
      <c r="AM3664" s="2"/>
      <c r="AQ3664" s="2"/>
    </row>
    <row r="3665" spans="7:43" x14ac:dyDescent="0.3">
      <c r="G3665" s="2"/>
      <c r="K3665" s="2"/>
      <c r="O3665" s="2"/>
      <c r="S3665" s="2"/>
      <c r="W3665" s="2"/>
      <c r="AA3665" s="2"/>
      <c r="AE3665" s="2"/>
      <c r="AI3665" s="2"/>
      <c r="AM3665" s="2"/>
      <c r="AQ3665" s="2"/>
    </row>
    <row r="3666" spans="7:43" x14ac:dyDescent="0.3">
      <c r="G3666" s="2"/>
      <c r="K3666" s="2"/>
      <c r="O3666" s="2"/>
      <c r="S3666" s="2"/>
      <c r="W3666" s="2"/>
      <c r="AA3666" s="2"/>
      <c r="AE3666" s="2"/>
      <c r="AI3666" s="2"/>
      <c r="AM3666" s="2"/>
      <c r="AQ3666" s="2"/>
    </row>
    <row r="3667" spans="7:43" x14ac:dyDescent="0.3">
      <c r="G3667" s="2"/>
      <c r="K3667" s="2"/>
      <c r="O3667" s="2"/>
      <c r="S3667" s="2"/>
      <c r="W3667" s="2"/>
      <c r="AA3667" s="2"/>
      <c r="AE3667" s="2"/>
      <c r="AI3667" s="2"/>
      <c r="AM3667" s="2"/>
      <c r="AQ3667" s="2"/>
    </row>
    <row r="3668" spans="7:43" x14ac:dyDescent="0.3">
      <c r="G3668" s="2"/>
      <c r="K3668" s="2"/>
      <c r="O3668" s="2"/>
      <c r="S3668" s="2"/>
      <c r="W3668" s="2"/>
      <c r="AA3668" s="2"/>
      <c r="AE3668" s="2"/>
      <c r="AI3668" s="2"/>
      <c r="AM3668" s="2"/>
      <c r="AQ3668" s="2"/>
    </row>
    <row r="3669" spans="7:43" x14ac:dyDescent="0.3">
      <c r="G3669" s="2"/>
      <c r="K3669" s="2"/>
      <c r="O3669" s="2"/>
      <c r="S3669" s="2"/>
      <c r="W3669" s="2"/>
      <c r="AA3669" s="2"/>
      <c r="AE3669" s="2"/>
      <c r="AI3669" s="2"/>
      <c r="AM3669" s="2"/>
      <c r="AQ3669" s="2"/>
    </row>
    <row r="3670" spans="7:43" x14ac:dyDescent="0.3">
      <c r="G3670" s="2"/>
      <c r="K3670" s="2"/>
      <c r="O3670" s="2"/>
      <c r="S3670" s="2"/>
      <c r="W3670" s="2"/>
      <c r="AA3670" s="2"/>
      <c r="AE3670" s="2"/>
      <c r="AI3670" s="2"/>
      <c r="AM3670" s="2"/>
      <c r="AQ3670" s="2"/>
    </row>
    <row r="3671" spans="7:43" x14ac:dyDescent="0.3">
      <c r="G3671" s="2"/>
      <c r="K3671" s="2"/>
      <c r="O3671" s="2"/>
      <c r="S3671" s="2"/>
      <c r="W3671" s="2"/>
      <c r="AA3671" s="2"/>
      <c r="AE3671" s="2"/>
      <c r="AI3671" s="2"/>
      <c r="AM3671" s="2"/>
      <c r="AQ3671" s="2"/>
    </row>
    <row r="3672" spans="7:43" x14ac:dyDescent="0.3">
      <c r="G3672" s="2"/>
      <c r="K3672" s="2"/>
      <c r="O3672" s="2"/>
      <c r="S3672" s="2"/>
      <c r="W3672" s="2"/>
      <c r="AA3672" s="2"/>
      <c r="AE3672" s="2"/>
      <c r="AI3672" s="2"/>
      <c r="AM3672" s="2"/>
      <c r="AQ3672" s="2"/>
    </row>
    <row r="3673" spans="7:43" x14ac:dyDescent="0.3">
      <c r="G3673" s="2"/>
      <c r="K3673" s="2"/>
      <c r="O3673" s="2"/>
      <c r="S3673" s="2"/>
      <c r="W3673" s="2"/>
      <c r="AA3673" s="2"/>
      <c r="AE3673" s="2"/>
      <c r="AI3673" s="2"/>
      <c r="AM3673" s="2"/>
      <c r="AQ3673" s="2"/>
    </row>
    <row r="3674" spans="7:43" x14ac:dyDescent="0.3">
      <c r="G3674" s="2"/>
      <c r="K3674" s="2"/>
      <c r="O3674" s="2"/>
      <c r="S3674" s="2"/>
      <c r="W3674" s="2"/>
      <c r="AA3674" s="2"/>
      <c r="AE3674" s="2"/>
      <c r="AI3674" s="2"/>
      <c r="AM3674" s="2"/>
      <c r="AQ3674" s="2"/>
    </row>
    <row r="3675" spans="7:43" x14ac:dyDescent="0.3">
      <c r="G3675" s="2"/>
      <c r="K3675" s="2"/>
      <c r="O3675" s="2"/>
      <c r="S3675" s="2"/>
      <c r="W3675" s="2"/>
      <c r="AA3675" s="2"/>
      <c r="AE3675" s="2"/>
      <c r="AI3675" s="2"/>
      <c r="AM3675" s="2"/>
      <c r="AQ3675" s="2"/>
    </row>
    <row r="3676" spans="7:43" x14ac:dyDescent="0.3">
      <c r="G3676" s="2"/>
      <c r="K3676" s="2"/>
      <c r="O3676" s="2"/>
      <c r="S3676" s="2"/>
      <c r="W3676" s="2"/>
      <c r="AA3676" s="2"/>
      <c r="AE3676" s="2"/>
      <c r="AI3676" s="2"/>
      <c r="AM3676" s="2"/>
      <c r="AQ3676" s="2"/>
    </row>
    <row r="3677" spans="7:43" x14ac:dyDescent="0.3">
      <c r="G3677" s="2"/>
      <c r="K3677" s="2"/>
      <c r="O3677" s="2"/>
      <c r="S3677" s="2"/>
      <c r="W3677" s="2"/>
      <c r="AA3677" s="2"/>
      <c r="AE3677" s="2"/>
      <c r="AI3677" s="2"/>
      <c r="AM3677" s="2"/>
      <c r="AQ3677" s="2"/>
    </row>
    <row r="3678" spans="7:43" x14ac:dyDescent="0.3">
      <c r="G3678" s="2"/>
      <c r="K3678" s="2"/>
      <c r="O3678" s="2"/>
      <c r="S3678" s="2"/>
      <c r="W3678" s="2"/>
      <c r="AA3678" s="2"/>
      <c r="AE3678" s="2"/>
      <c r="AI3678" s="2"/>
      <c r="AM3678" s="2"/>
      <c r="AQ3678" s="2"/>
    </row>
    <row r="3679" spans="7:43" x14ac:dyDescent="0.3">
      <c r="G3679" s="2"/>
      <c r="K3679" s="2"/>
      <c r="O3679" s="2"/>
      <c r="S3679" s="2"/>
      <c r="W3679" s="2"/>
      <c r="AA3679" s="2"/>
      <c r="AE3679" s="2"/>
      <c r="AI3679" s="2"/>
      <c r="AM3679" s="2"/>
      <c r="AQ3679" s="2"/>
    </row>
    <row r="3680" spans="7:43" x14ac:dyDescent="0.3">
      <c r="G3680" s="2"/>
      <c r="K3680" s="2"/>
      <c r="O3680" s="2"/>
      <c r="S3680" s="2"/>
      <c r="W3680" s="2"/>
      <c r="AA3680" s="2"/>
      <c r="AE3680" s="2"/>
      <c r="AI3680" s="2"/>
      <c r="AM3680" s="2"/>
      <c r="AQ3680" s="2"/>
    </row>
    <row r="3681" spans="7:43" x14ac:dyDescent="0.3">
      <c r="G3681" s="2"/>
      <c r="K3681" s="2"/>
      <c r="O3681" s="2"/>
      <c r="S3681" s="2"/>
      <c r="W3681" s="2"/>
      <c r="AA3681" s="2"/>
      <c r="AE3681" s="2"/>
      <c r="AI3681" s="2"/>
      <c r="AM3681" s="2"/>
      <c r="AQ3681" s="2"/>
    </row>
    <row r="3682" spans="7:43" x14ac:dyDescent="0.3">
      <c r="G3682" s="2"/>
      <c r="K3682" s="2"/>
      <c r="O3682" s="2"/>
      <c r="S3682" s="2"/>
      <c r="W3682" s="2"/>
      <c r="AA3682" s="2"/>
      <c r="AE3682" s="2"/>
      <c r="AI3682" s="2"/>
      <c r="AM3682" s="2"/>
      <c r="AQ3682" s="2"/>
    </row>
    <row r="3683" spans="7:43" x14ac:dyDescent="0.3">
      <c r="G3683" s="2"/>
      <c r="K3683" s="2"/>
      <c r="O3683" s="2"/>
      <c r="S3683" s="2"/>
      <c r="W3683" s="2"/>
      <c r="AA3683" s="2"/>
      <c r="AE3683" s="2"/>
      <c r="AI3683" s="2"/>
      <c r="AM3683" s="2"/>
      <c r="AQ3683" s="2"/>
    </row>
    <row r="3684" spans="7:43" x14ac:dyDescent="0.3">
      <c r="G3684" s="2"/>
      <c r="K3684" s="2"/>
      <c r="O3684" s="2"/>
      <c r="S3684" s="2"/>
      <c r="W3684" s="2"/>
      <c r="AA3684" s="2"/>
      <c r="AE3684" s="2"/>
      <c r="AI3684" s="2"/>
      <c r="AM3684" s="2"/>
      <c r="AQ3684" s="2"/>
    </row>
    <row r="3685" spans="7:43" x14ac:dyDescent="0.3">
      <c r="G3685" s="2"/>
      <c r="K3685" s="2"/>
      <c r="O3685" s="2"/>
      <c r="S3685" s="2"/>
      <c r="W3685" s="2"/>
      <c r="AA3685" s="2"/>
      <c r="AE3685" s="2"/>
      <c r="AI3685" s="2"/>
      <c r="AM3685" s="2"/>
      <c r="AQ3685" s="2"/>
    </row>
    <row r="3686" spans="7:43" x14ac:dyDescent="0.3">
      <c r="G3686" s="2"/>
      <c r="K3686" s="2"/>
      <c r="O3686" s="2"/>
      <c r="S3686" s="2"/>
      <c r="W3686" s="2"/>
      <c r="AA3686" s="2"/>
      <c r="AE3686" s="2"/>
      <c r="AI3686" s="2"/>
      <c r="AM3686" s="2"/>
      <c r="AQ3686" s="2"/>
    </row>
    <row r="3687" spans="7:43" x14ac:dyDescent="0.3">
      <c r="G3687" s="2"/>
      <c r="K3687" s="2"/>
      <c r="O3687" s="2"/>
      <c r="S3687" s="2"/>
      <c r="W3687" s="2"/>
      <c r="AA3687" s="2"/>
      <c r="AE3687" s="2"/>
      <c r="AI3687" s="2"/>
      <c r="AM3687" s="2"/>
      <c r="AQ3687" s="2"/>
    </row>
    <row r="3688" spans="7:43" x14ac:dyDescent="0.3">
      <c r="G3688" s="2"/>
      <c r="K3688" s="2"/>
      <c r="O3688" s="2"/>
      <c r="S3688" s="2"/>
      <c r="W3688" s="2"/>
      <c r="AA3688" s="2"/>
      <c r="AE3688" s="2"/>
      <c r="AI3688" s="2"/>
      <c r="AM3688" s="2"/>
      <c r="AQ3688" s="2"/>
    </row>
    <row r="3689" spans="7:43" x14ac:dyDescent="0.3">
      <c r="G3689" s="2"/>
      <c r="K3689" s="2"/>
      <c r="O3689" s="2"/>
      <c r="S3689" s="2"/>
      <c r="W3689" s="2"/>
      <c r="AA3689" s="2"/>
      <c r="AE3689" s="2"/>
      <c r="AI3689" s="2"/>
      <c r="AM3689" s="2"/>
      <c r="AQ3689" s="2"/>
    </row>
    <row r="3690" spans="7:43" x14ac:dyDescent="0.3">
      <c r="G3690" s="2"/>
      <c r="K3690" s="2"/>
      <c r="O3690" s="2"/>
      <c r="S3690" s="2"/>
      <c r="W3690" s="2"/>
      <c r="AA3690" s="2"/>
      <c r="AE3690" s="2"/>
      <c r="AI3690" s="2"/>
      <c r="AM3690" s="2"/>
      <c r="AQ3690" s="2"/>
    </row>
    <row r="3691" spans="7:43" x14ac:dyDescent="0.3">
      <c r="G3691" s="2"/>
      <c r="K3691" s="2"/>
      <c r="O3691" s="2"/>
      <c r="S3691" s="2"/>
      <c r="W3691" s="2"/>
      <c r="AA3691" s="2"/>
      <c r="AE3691" s="2"/>
      <c r="AI3691" s="2"/>
      <c r="AM3691" s="2"/>
      <c r="AQ3691" s="2"/>
    </row>
    <row r="3692" spans="7:43" x14ac:dyDescent="0.3">
      <c r="G3692" s="2"/>
      <c r="K3692" s="2"/>
      <c r="O3692" s="2"/>
      <c r="S3692" s="2"/>
      <c r="W3692" s="2"/>
      <c r="AA3692" s="2"/>
      <c r="AE3692" s="2"/>
      <c r="AI3692" s="2"/>
      <c r="AM3692" s="2"/>
      <c r="AQ3692" s="2"/>
    </row>
    <row r="3693" spans="7:43" x14ac:dyDescent="0.3">
      <c r="G3693" s="2"/>
      <c r="K3693" s="2"/>
      <c r="O3693" s="2"/>
      <c r="S3693" s="2"/>
      <c r="W3693" s="2"/>
      <c r="AA3693" s="2"/>
      <c r="AE3693" s="2"/>
      <c r="AI3693" s="2"/>
      <c r="AM3693" s="2"/>
      <c r="AQ3693" s="2"/>
    </row>
    <row r="3694" spans="7:43" x14ac:dyDescent="0.3">
      <c r="G3694" s="2"/>
      <c r="K3694" s="2"/>
      <c r="O3694" s="2"/>
      <c r="S3694" s="2"/>
      <c r="W3694" s="2"/>
      <c r="AA3694" s="2"/>
      <c r="AE3694" s="2"/>
      <c r="AI3694" s="2"/>
      <c r="AM3694" s="2"/>
      <c r="AQ3694" s="2"/>
    </row>
    <row r="3695" spans="7:43" x14ac:dyDescent="0.3">
      <c r="G3695" s="2"/>
      <c r="K3695" s="2"/>
      <c r="O3695" s="2"/>
      <c r="S3695" s="2"/>
      <c r="W3695" s="2"/>
      <c r="AA3695" s="2"/>
      <c r="AE3695" s="2"/>
      <c r="AI3695" s="2"/>
      <c r="AM3695" s="2"/>
      <c r="AQ3695" s="2"/>
    </row>
    <row r="3696" spans="7:43" x14ac:dyDescent="0.3">
      <c r="G3696" s="2"/>
      <c r="K3696" s="2"/>
      <c r="O3696" s="2"/>
      <c r="S3696" s="2"/>
      <c r="W3696" s="2"/>
      <c r="AA3696" s="2"/>
      <c r="AE3696" s="2"/>
      <c r="AI3696" s="2"/>
      <c r="AM3696" s="2"/>
      <c r="AQ3696" s="2"/>
    </row>
    <row r="3697" spans="7:43" x14ac:dyDescent="0.3">
      <c r="G3697" s="2"/>
      <c r="K3697" s="2"/>
      <c r="O3697" s="2"/>
      <c r="S3697" s="2"/>
      <c r="W3697" s="2"/>
      <c r="AA3697" s="2"/>
      <c r="AE3697" s="2"/>
      <c r="AI3697" s="2"/>
      <c r="AM3697" s="2"/>
      <c r="AQ3697" s="2"/>
    </row>
    <row r="3698" spans="7:43" x14ac:dyDescent="0.3">
      <c r="G3698" s="2"/>
      <c r="K3698" s="2"/>
      <c r="O3698" s="2"/>
      <c r="S3698" s="2"/>
      <c r="W3698" s="2"/>
      <c r="AA3698" s="2"/>
      <c r="AE3698" s="2"/>
      <c r="AI3698" s="2"/>
      <c r="AM3698" s="2"/>
      <c r="AQ3698" s="2"/>
    </row>
    <row r="3699" spans="7:43" x14ac:dyDescent="0.3">
      <c r="G3699" s="2"/>
      <c r="K3699" s="2"/>
      <c r="O3699" s="2"/>
      <c r="S3699" s="2"/>
      <c r="W3699" s="2"/>
      <c r="AA3699" s="2"/>
      <c r="AE3699" s="2"/>
      <c r="AI3699" s="2"/>
      <c r="AM3699" s="2"/>
      <c r="AQ3699" s="2"/>
    </row>
    <row r="3700" spans="7:43" x14ac:dyDescent="0.3">
      <c r="G3700" s="2"/>
      <c r="K3700" s="2"/>
      <c r="O3700" s="2"/>
      <c r="S3700" s="2"/>
      <c r="W3700" s="2"/>
      <c r="AA3700" s="2"/>
      <c r="AE3700" s="2"/>
      <c r="AI3700" s="2"/>
      <c r="AM3700" s="2"/>
      <c r="AQ3700" s="2"/>
    </row>
    <row r="3701" spans="7:43" x14ac:dyDescent="0.3">
      <c r="G3701" s="2"/>
      <c r="K3701" s="2"/>
      <c r="O3701" s="2"/>
      <c r="S3701" s="2"/>
      <c r="W3701" s="2"/>
      <c r="AA3701" s="2"/>
      <c r="AE3701" s="2"/>
      <c r="AI3701" s="2"/>
      <c r="AM3701" s="2"/>
      <c r="AQ3701" s="2"/>
    </row>
    <row r="3702" spans="7:43" x14ac:dyDescent="0.3">
      <c r="G3702" s="2"/>
      <c r="K3702" s="2"/>
      <c r="O3702" s="2"/>
      <c r="S3702" s="2"/>
      <c r="W3702" s="2"/>
      <c r="AA3702" s="2"/>
      <c r="AE3702" s="2"/>
      <c r="AI3702" s="2"/>
      <c r="AM3702" s="2"/>
      <c r="AQ3702" s="2"/>
    </row>
    <row r="3703" spans="7:43" x14ac:dyDescent="0.3">
      <c r="G3703" s="2"/>
      <c r="K3703" s="2"/>
      <c r="O3703" s="2"/>
      <c r="S3703" s="2"/>
      <c r="W3703" s="2"/>
      <c r="AA3703" s="2"/>
      <c r="AE3703" s="2"/>
      <c r="AI3703" s="2"/>
      <c r="AM3703" s="2"/>
      <c r="AQ3703" s="2"/>
    </row>
    <row r="3704" spans="7:43" x14ac:dyDescent="0.3">
      <c r="G3704" s="2"/>
      <c r="K3704" s="2"/>
      <c r="O3704" s="2"/>
      <c r="S3704" s="2"/>
      <c r="W3704" s="2"/>
      <c r="AA3704" s="2"/>
      <c r="AE3704" s="2"/>
      <c r="AI3704" s="2"/>
      <c r="AM3704" s="2"/>
      <c r="AQ3704" s="2"/>
    </row>
    <row r="3705" spans="7:43" x14ac:dyDescent="0.3">
      <c r="G3705" s="2"/>
      <c r="K3705" s="2"/>
      <c r="O3705" s="2"/>
      <c r="S3705" s="2"/>
      <c r="W3705" s="2"/>
      <c r="AA3705" s="2"/>
      <c r="AE3705" s="2"/>
      <c r="AI3705" s="2"/>
      <c r="AM3705" s="2"/>
      <c r="AQ3705" s="2"/>
    </row>
    <row r="3706" spans="7:43" x14ac:dyDescent="0.3">
      <c r="G3706" s="2"/>
      <c r="K3706" s="2"/>
      <c r="O3706" s="2"/>
      <c r="S3706" s="2"/>
      <c r="W3706" s="2"/>
      <c r="AA3706" s="2"/>
      <c r="AE3706" s="2"/>
      <c r="AI3706" s="2"/>
      <c r="AM3706" s="2"/>
      <c r="AQ3706" s="2"/>
    </row>
    <row r="3707" spans="7:43" x14ac:dyDescent="0.3">
      <c r="G3707" s="2"/>
      <c r="K3707" s="2"/>
      <c r="O3707" s="2"/>
      <c r="S3707" s="2"/>
      <c r="W3707" s="2"/>
      <c r="AA3707" s="2"/>
      <c r="AE3707" s="2"/>
      <c r="AI3707" s="2"/>
      <c r="AM3707" s="2"/>
      <c r="AQ3707" s="2"/>
    </row>
    <row r="3708" spans="7:43" x14ac:dyDescent="0.3">
      <c r="G3708" s="2"/>
      <c r="K3708" s="2"/>
      <c r="O3708" s="2"/>
      <c r="S3708" s="2"/>
      <c r="W3708" s="2"/>
      <c r="AA3708" s="2"/>
      <c r="AE3708" s="2"/>
      <c r="AI3708" s="2"/>
      <c r="AM3708" s="2"/>
      <c r="AQ3708" s="2"/>
    </row>
    <row r="3709" spans="7:43" x14ac:dyDescent="0.3">
      <c r="G3709" s="2"/>
      <c r="K3709" s="2"/>
      <c r="O3709" s="2"/>
      <c r="S3709" s="2"/>
      <c r="W3709" s="2"/>
      <c r="AA3709" s="2"/>
      <c r="AE3709" s="2"/>
      <c r="AI3709" s="2"/>
      <c r="AM3709" s="2"/>
      <c r="AQ3709" s="2"/>
    </row>
    <row r="3710" spans="7:43" x14ac:dyDescent="0.3">
      <c r="G3710" s="2"/>
      <c r="K3710" s="2"/>
      <c r="O3710" s="2"/>
      <c r="S3710" s="2"/>
      <c r="W3710" s="2"/>
      <c r="AA3710" s="2"/>
      <c r="AE3710" s="2"/>
      <c r="AI3710" s="2"/>
      <c r="AM3710" s="2"/>
      <c r="AQ3710" s="2"/>
    </row>
    <row r="3711" spans="7:43" x14ac:dyDescent="0.3">
      <c r="G3711" s="2"/>
      <c r="K3711" s="2"/>
      <c r="O3711" s="2"/>
      <c r="S3711" s="2"/>
      <c r="W3711" s="2"/>
      <c r="AA3711" s="2"/>
      <c r="AE3711" s="2"/>
      <c r="AI3711" s="2"/>
      <c r="AM3711" s="2"/>
      <c r="AQ3711" s="2"/>
    </row>
    <row r="3712" spans="7:43" x14ac:dyDescent="0.3">
      <c r="G3712" s="2"/>
      <c r="K3712" s="2"/>
      <c r="O3712" s="2"/>
      <c r="S3712" s="2"/>
      <c r="W3712" s="2"/>
      <c r="AA3712" s="2"/>
      <c r="AE3712" s="2"/>
      <c r="AI3712" s="2"/>
      <c r="AM3712" s="2"/>
      <c r="AQ3712" s="2"/>
    </row>
    <row r="3713" spans="7:43" x14ac:dyDescent="0.3">
      <c r="G3713" s="2"/>
      <c r="K3713" s="2"/>
      <c r="O3713" s="2"/>
      <c r="S3713" s="2"/>
      <c r="W3713" s="2"/>
      <c r="AA3713" s="2"/>
      <c r="AE3713" s="2"/>
      <c r="AI3713" s="2"/>
      <c r="AM3713" s="2"/>
      <c r="AQ3713" s="2"/>
    </row>
    <row r="3714" spans="7:43" x14ac:dyDescent="0.3">
      <c r="G3714" s="2"/>
      <c r="K3714" s="2"/>
      <c r="O3714" s="2"/>
      <c r="S3714" s="2"/>
      <c r="W3714" s="2"/>
      <c r="AA3714" s="2"/>
      <c r="AE3714" s="2"/>
      <c r="AI3714" s="2"/>
      <c r="AM3714" s="2"/>
      <c r="AQ3714" s="2"/>
    </row>
    <row r="3715" spans="7:43" x14ac:dyDescent="0.3">
      <c r="G3715" s="2"/>
      <c r="K3715" s="2"/>
      <c r="O3715" s="2"/>
      <c r="S3715" s="2"/>
      <c r="W3715" s="2"/>
      <c r="AA3715" s="2"/>
      <c r="AE3715" s="2"/>
      <c r="AI3715" s="2"/>
      <c r="AM3715" s="2"/>
      <c r="AQ3715" s="2"/>
    </row>
    <row r="3716" spans="7:43" x14ac:dyDescent="0.3">
      <c r="G3716" s="2"/>
      <c r="K3716" s="2"/>
      <c r="O3716" s="2"/>
      <c r="S3716" s="2"/>
      <c r="W3716" s="2"/>
      <c r="AA3716" s="2"/>
      <c r="AE3716" s="2"/>
      <c r="AI3716" s="2"/>
      <c r="AM3716" s="2"/>
      <c r="AQ3716" s="2"/>
    </row>
    <row r="3717" spans="7:43" x14ac:dyDescent="0.3">
      <c r="G3717" s="2"/>
      <c r="K3717" s="2"/>
      <c r="O3717" s="2"/>
      <c r="S3717" s="2"/>
      <c r="W3717" s="2"/>
      <c r="AA3717" s="2"/>
      <c r="AE3717" s="2"/>
      <c r="AI3717" s="2"/>
      <c r="AM3717" s="2"/>
      <c r="AQ3717" s="2"/>
    </row>
    <row r="3718" spans="7:43" x14ac:dyDescent="0.3">
      <c r="G3718" s="2"/>
      <c r="K3718" s="2"/>
      <c r="O3718" s="2"/>
      <c r="S3718" s="2"/>
      <c r="W3718" s="2"/>
      <c r="AA3718" s="2"/>
      <c r="AE3718" s="2"/>
      <c r="AI3718" s="2"/>
      <c r="AM3718" s="2"/>
      <c r="AQ3718" s="2"/>
    </row>
    <row r="3719" spans="7:43" x14ac:dyDescent="0.3">
      <c r="G3719" s="2"/>
      <c r="K3719" s="2"/>
      <c r="O3719" s="2"/>
      <c r="S3719" s="2"/>
      <c r="W3719" s="2"/>
      <c r="AA3719" s="2"/>
      <c r="AE3719" s="2"/>
      <c r="AI3719" s="2"/>
      <c r="AM3719" s="2"/>
      <c r="AQ3719" s="2"/>
    </row>
    <row r="3720" spans="7:43" x14ac:dyDescent="0.3">
      <c r="G3720" s="2"/>
      <c r="K3720" s="2"/>
      <c r="O3720" s="2"/>
      <c r="S3720" s="2"/>
      <c r="W3720" s="2"/>
      <c r="AA3720" s="2"/>
      <c r="AE3720" s="2"/>
      <c r="AI3720" s="2"/>
      <c r="AM3720" s="2"/>
      <c r="AQ3720" s="2"/>
    </row>
    <row r="3721" spans="7:43" x14ac:dyDescent="0.3">
      <c r="G3721" s="2"/>
      <c r="K3721" s="2"/>
      <c r="O3721" s="2"/>
      <c r="S3721" s="2"/>
      <c r="W3721" s="2"/>
      <c r="AA3721" s="2"/>
      <c r="AE3721" s="2"/>
      <c r="AI3721" s="2"/>
      <c r="AM3721" s="2"/>
      <c r="AQ3721" s="2"/>
    </row>
    <row r="3722" spans="7:43" x14ac:dyDescent="0.3">
      <c r="G3722" s="2"/>
      <c r="K3722" s="2"/>
      <c r="O3722" s="2"/>
      <c r="S3722" s="2"/>
      <c r="W3722" s="2"/>
      <c r="AA3722" s="2"/>
      <c r="AE3722" s="2"/>
      <c r="AI3722" s="2"/>
      <c r="AM3722" s="2"/>
      <c r="AQ3722" s="2"/>
    </row>
    <row r="3723" spans="7:43" x14ac:dyDescent="0.3">
      <c r="G3723" s="2"/>
      <c r="K3723" s="2"/>
      <c r="O3723" s="2"/>
      <c r="S3723" s="2"/>
      <c r="W3723" s="2"/>
      <c r="AA3723" s="2"/>
      <c r="AE3723" s="2"/>
      <c r="AI3723" s="2"/>
      <c r="AM3723" s="2"/>
      <c r="AQ3723" s="2"/>
    </row>
    <row r="3724" spans="7:43" x14ac:dyDescent="0.3">
      <c r="G3724" s="2"/>
      <c r="K3724" s="2"/>
      <c r="O3724" s="2"/>
      <c r="S3724" s="2"/>
      <c r="W3724" s="2"/>
      <c r="AA3724" s="2"/>
      <c r="AE3724" s="2"/>
      <c r="AI3724" s="2"/>
      <c r="AM3724" s="2"/>
      <c r="AQ3724" s="2"/>
    </row>
    <row r="3725" spans="7:43" x14ac:dyDescent="0.3">
      <c r="G3725" s="2"/>
      <c r="K3725" s="2"/>
      <c r="O3725" s="2"/>
      <c r="S3725" s="2"/>
      <c r="W3725" s="2"/>
      <c r="AA3725" s="2"/>
      <c r="AE3725" s="2"/>
      <c r="AI3725" s="2"/>
      <c r="AM3725" s="2"/>
      <c r="AQ3725" s="2"/>
    </row>
    <row r="3726" spans="7:43" x14ac:dyDescent="0.3">
      <c r="G3726" s="2"/>
      <c r="K3726" s="2"/>
      <c r="O3726" s="2"/>
      <c r="S3726" s="2"/>
      <c r="W3726" s="2"/>
      <c r="AA3726" s="2"/>
      <c r="AE3726" s="2"/>
      <c r="AI3726" s="2"/>
      <c r="AM3726" s="2"/>
      <c r="AQ3726" s="2"/>
    </row>
    <row r="3727" spans="7:43" x14ac:dyDescent="0.3">
      <c r="G3727" s="2"/>
      <c r="K3727" s="2"/>
      <c r="O3727" s="2"/>
      <c r="S3727" s="2"/>
      <c r="W3727" s="2"/>
      <c r="AA3727" s="2"/>
      <c r="AE3727" s="2"/>
      <c r="AI3727" s="2"/>
      <c r="AM3727" s="2"/>
      <c r="AQ3727" s="2"/>
    </row>
    <row r="3728" spans="7:43" x14ac:dyDescent="0.3">
      <c r="G3728" s="2"/>
      <c r="K3728" s="2"/>
      <c r="O3728" s="2"/>
      <c r="S3728" s="2"/>
      <c r="W3728" s="2"/>
      <c r="AA3728" s="2"/>
      <c r="AE3728" s="2"/>
      <c r="AI3728" s="2"/>
      <c r="AM3728" s="2"/>
      <c r="AQ3728" s="2"/>
    </row>
    <row r="3729" spans="7:43" x14ac:dyDescent="0.3">
      <c r="G3729" s="2"/>
      <c r="K3729" s="2"/>
      <c r="O3729" s="2"/>
      <c r="S3729" s="2"/>
      <c r="W3729" s="2"/>
      <c r="AA3729" s="2"/>
      <c r="AE3729" s="2"/>
      <c r="AI3729" s="2"/>
      <c r="AM3729" s="2"/>
      <c r="AQ3729" s="2"/>
    </row>
    <row r="3730" spans="7:43" x14ac:dyDescent="0.3">
      <c r="G3730" s="2"/>
      <c r="K3730" s="2"/>
      <c r="O3730" s="2"/>
      <c r="S3730" s="2"/>
      <c r="W3730" s="2"/>
      <c r="AA3730" s="2"/>
      <c r="AE3730" s="2"/>
      <c r="AI3730" s="2"/>
      <c r="AM3730" s="2"/>
      <c r="AQ3730" s="2"/>
    </row>
    <row r="3731" spans="7:43" x14ac:dyDescent="0.3">
      <c r="G3731" s="2"/>
      <c r="K3731" s="2"/>
      <c r="O3731" s="2"/>
      <c r="S3731" s="2"/>
      <c r="W3731" s="2"/>
      <c r="AA3731" s="2"/>
      <c r="AE3731" s="2"/>
      <c r="AI3731" s="2"/>
      <c r="AM3731" s="2"/>
      <c r="AQ3731" s="2"/>
    </row>
    <row r="3732" spans="7:43" x14ac:dyDescent="0.3">
      <c r="G3732" s="2"/>
      <c r="K3732" s="2"/>
      <c r="O3732" s="2"/>
      <c r="S3732" s="2"/>
      <c r="W3732" s="2"/>
      <c r="AA3732" s="2"/>
      <c r="AE3732" s="2"/>
      <c r="AI3732" s="2"/>
      <c r="AM3732" s="2"/>
      <c r="AQ3732" s="2"/>
    </row>
    <row r="3733" spans="7:43" x14ac:dyDescent="0.3">
      <c r="G3733" s="2"/>
      <c r="K3733" s="2"/>
      <c r="O3733" s="2"/>
      <c r="S3733" s="2"/>
      <c r="W3733" s="2"/>
      <c r="AA3733" s="2"/>
      <c r="AE3733" s="2"/>
      <c r="AI3733" s="2"/>
      <c r="AM3733" s="2"/>
      <c r="AQ3733" s="2"/>
    </row>
    <row r="3734" spans="7:43" x14ac:dyDescent="0.3">
      <c r="G3734" s="2"/>
      <c r="K3734" s="2"/>
      <c r="O3734" s="2"/>
      <c r="S3734" s="2"/>
      <c r="W3734" s="2"/>
      <c r="AA3734" s="2"/>
      <c r="AE3734" s="2"/>
      <c r="AI3734" s="2"/>
      <c r="AM3734" s="2"/>
      <c r="AQ3734" s="2"/>
    </row>
    <row r="3735" spans="7:43" x14ac:dyDescent="0.3">
      <c r="G3735" s="2"/>
      <c r="K3735" s="2"/>
      <c r="O3735" s="2"/>
      <c r="S3735" s="2"/>
      <c r="W3735" s="2"/>
      <c r="AA3735" s="2"/>
      <c r="AE3735" s="2"/>
      <c r="AI3735" s="2"/>
      <c r="AM3735" s="2"/>
      <c r="AQ3735" s="2"/>
    </row>
    <row r="3736" spans="7:43" x14ac:dyDescent="0.3">
      <c r="G3736" s="2"/>
      <c r="K3736" s="2"/>
      <c r="O3736" s="2"/>
      <c r="S3736" s="2"/>
      <c r="W3736" s="2"/>
      <c r="AA3736" s="2"/>
      <c r="AE3736" s="2"/>
      <c r="AI3736" s="2"/>
      <c r="AM3736" s="2"/>
      <c r="AQ3736" s="2"/>
    </row>
    <row r="3737" spans="7:43" x14ac:dyDescent="0.3">
      <c r="G3737" s="2"/>
      <c r="K3737" s="2"/>
      <c r="O3737" s="2"/>
      <c r="S3737" s="2"/>
      <c r="W3737" s="2"/>
      <c r="AA3737" s="2"/>
      <c r="AE3737" s="2"/>
      <c r="AI3737" s="2"/>
      <c r="AM3737" s="2"/>
      <c r="AQ3737" s="2"/>
    </row>
    <row r="3738" spans="7:43" x14ac:dyDescent="0.3">
      <c r="G3738" s="2"/>
      <c r="K3738" s="2"/>
      <c r="O3738" s="2"/>
      <c r="S3738" s="2"/>
      <c r="W3738" s="2"/>
      <c r="AA3738" s="2"/>
      <c r="AE3738" s="2"/>
      <c r="AI3738" s="2"/>
      <c r="AM3738" s="2"/>
      <c r="AQ3738" s="2"/>
    </row>
    <row r="3739" spans="7:43" x14ac:dyDescent="0.3">
      <c r="G3739" s="2"/>
      <c r="K3739" s="2"/>
      <c r="O3739" s="2"/>
      <c r="S3739" s="2"/>
      <c r="W3739" s="2"/>
      <c r="AA3739" s="2"/>
      <c r="AE3739" s="2"/>
      <c r="AI3739" s="2"/>
      <c r="AM3739" s="2"/>
      <c r="AQ3739" s="2"/>
    </row>
    <row r="3740" spans="7:43" x14ac:dyDescent="0.3">
      <c r="G3740" s="2"/>
      <c r="K3740" s="2"/>
      <c r="O3740" s="2"/>
      <c r="S3740" s="2"/>
      <c r="W3740" s="2"/>
      <c r="AA3740" s="2"/>
      <c r="AE3740" s="2"/>
      <c r="AI3740" s="2"/>
      <c r="AM3740" s="2"/>
      <c r="AQ3740" s="2"/>
    </row>
    <row r="3741" spans="7:43" x14ac:dyDescent="0.3">
      <c r="G3741" s="2"/>
      <c r="K3741" s="2"/>
      <c r="O3741" s="2"/>
      <c r="S3741" s="2"/>
      <c r="W3741" s="2"/>
      <c r="AA3741" s="2"/>
      <c r="AE3741" s="2"/>
      <c r="AI3741" s="2"/>
      <c r="AM3741" s="2"/>
      <c r="AQ3741" s="2"/>
    </row>
    <row r="3742" spans="7:43" x14ac:dyDescent="0.3">
      <c r="G3742" s="2"/>
      <c r="K3742" s="2"/>
      <c r="O3742" s="2"/>
      <c r="S3742" s="2"/>
      <c r="W3742" s="2"/>
      <c r="AA3742" s="2"/>
      <c r="AE3742" s="2"/>
      <c r="AI3742" s="2"/>
      <c r="AM3742" s="2"/>
      <c r="AQ3742" s="2"/>
    </row>
    <row r="3743" spans="7:43" x14ac:dyDescent="0.3">
      <c r="G3743" s="2"/>
      <c r="K3743" s="2"/>
      <c r="O3743" s="2"/>
      <c r="S3743" s="2"/>
      <c r="W3743" s="2"/>
      <c r="AA3743" s="2"/>
      <c r="AE3743" s="2"/>
      <c r="AI3743" s="2"/>
      <c r="AM3743" s="2"/>
      <c r="AQ3743" s="2"/>
    </row>
    <row r="3744" spans="7:43" x14ac:dyDescent="0.3">
      <c r="G3744" s="2"/>
      <c r="K3744" s="2"/>
      <c r="O3744" s="2"/>
      <c r="S3744" s="2"/>
      <c r="W3744" s="2"/>
      <c r="AA3744" s="2"/>
      <c r="AE3744" s="2"/>
      <c r="AI3744" s="2"/>
      <c r="AM3744" s="2"/>
      <c r="AQ3744" s="2"/>
    </row>
    <row r="3745" spans="7:43" x14ac:dyDescent="0.3">
      <c r="G3745" s="2"/>
      <c r="K3745" s="2"/>
      <c r="O3745" s="2"/>
      <c r="S3745" s="2"/>
      <c r="W3745" s="2"/>
      <c r="AA3745" s="2"/>
      <c r="AE3745" s="2"/>
      <c r="AI3745" s="2"/>
      <c r="AM3745" s="2"/>
      <c r="AQ3745" s="2"/>
    </row>
    <row r="3746" spans="7:43" x14ac:dyDescent="0.3">
      <c r="G3746" s="2"/>
      <c r="K3746" s="2"/>
      <c r="O3746" s="2"/>
      <c r="S3746" s="2"/>
      <c r="W3746" s="2"/>
      <c r="AA3746" s="2"/>
      <c r="AE3746" s="2"/>
      <c r="AI3746" s="2"/>
      <c r="AM3746" s="2"/>
      <c r="AQ3746" s="2"/>
    </row>
    <row r="3747" spans="7:43" x14ac:dyDescent="0.3">
      <c r="G3747" s="2"/>
      <c r="K3747" s="2"/>
      <c r="O3747" s="2"/>
      <c r="S3747" s="2"/>
      <c r="W3747" s="2"/>
      <c r="AA3747" s="2"/>
      <c r="AE3747" s="2"/>
      <c r="AI3747" s="2"/>
      <c r="AM3747" s="2"/>
      <c r="AQ3747" s="2"/>
    </row>
    <row r="3748" spans="7:43" x14ac:dyDescent="0.3">
      <c r="G3748" s="2"/>
      <c r="K3748" s="2"/>
      <c r="O3748" s="2"/>
      <c r="S3748" s="2"/>
      <c r="W3748" s="2"/>
      <c r="AA3748" s="2"/>
      <c r="AE3748" s="2"/>
      <c r="AI3748" s="2"/>
      <c r="AM3748" s="2"/>
      <c r="AQ3748" s="2"/>
    </row>
    <row r="3749" spans="7:43" x14ac:dyDescent="0.3">
      <c r="G3749" s="2"/>
      <c r="K3749" s="2"/>
      <c r="O3749" s="2"/>
      <c r="S3749" s="2"/>
      <c r="W3749" s="2"/>
      <c r="AA3749" s="2"/>
      <c r="AE3749" s="2"/>
      <c r="AI3749" s="2"/>
      <c r="AM3749" s="2"/>
      <c r="AQ3749" s="2"/>
    </row>
    <row r="3750" spans="7:43" x14ac:dyDescent="0.3">
      <c r="G3750" s="2"/>
      <c r="K3750" s="2"/>
      <c r="O3750" s="2"/>
      <c r="S3750" s="2"/>
      <c r="W3750" s="2"/>
      <c r="AA3750" s="2"/>
      <c r="AE3750" s="2"/>
      <c r="AI3750" s="2"/>
      <c r="AM3750" s="2"/>
      <c r="AQ3750" s="2"/>
    </row>
    <row r="3751" spans="7:43" x14ac:dyDescent="0.3">
      <c r="G3751" s="2"/>
      <c r="K3751" s="2"/>
      <c r="O3751" s="2"/>
      <c r="S3751" s="2"/>
      <c r="W3751" s="2"/>
      <c r="AA3751" s="2"/>
      <c r="AE3751" s="2"/>
      <c r="AI3751" s="2"/>
      <c r="AM3751" s="2"/>
      <c r="AQ3751" s="2"/>
    </row>
    <row r="3752" spans="7:43" x14ac:dyDescent="0.3">
      <c r="G3752" s="2"/>
      <c r="K3752" s="2"/>
      <c r="O3752" s="2"/>
      <c r="S3752" s="2"/>
      <c r="W3752" s="2"/>
      <c r="AA3752" s="2"/>
      <c r="AE3752" s="2"/>
      <c r="AI3752" s="2"/>
      <c r="AM3752" s="2"/>
      <c r="AQ3752" s="2"/>
    </row>
    <row r="3753" spans="7:43" x14ac:dyDescent="0.3">
      <c r="G3753" s="2"/>
      <c r="K3753" s="2"/>
      <c r="O3753" s="2"/>
      <c r="S3753" s="2"/>
      <c r="W3753" s="2"/>
      <c r="AA3753" s="2"/>
      <c r="AE3753" s="2"/>
      <c r="AI3753" s="2"/>
      <c r="AM3753" s="2"/>
      <c r="AQ3753" s="2"/>
    </row>
    <row r="3754" spans="7:43" x14ac:dyDescent="0.3">
      <c r="G3754" s="2"/>
      <c r="K3754" s="2"/>
      <c r="O3754" s="2"/>
      <c r="S3754" s="2"/>
      <c r="W3754" s="2"/>
      <c r="AA3754" s="2"/>
      <c r="AE3754" s="2"/>
      <c r="AI3754" s="2"/>
      <c r="AM3754" s="2"/>
      <c r="AQ3754" s="2"/>
    </row>
    <row r="3755" spans="7:43" x14ac:dyDescent="0.3">
      <c r="G3755" s="2"/>
      <c r="K3755" s="2"/>
      <c r="O3755" s="2"/>
      <c r="S3755" s="2"/>
      <c r="W3755" s="2"/>
      <c r="AA3755" s="2"/>
      <c r="AE3755" s="2"/>
      <c r="AI3755" s="2"/>
      <c r="AM3755" s="2"/>
      <c r="AQ3755" s="2"/>
    </row>
    <row r="3756" spans="7:43" x14ac:dyDescent="0.3">
      <c r="G3756" s="2"/>
      <c r="K3756" s="2"/>
      <c r="O3756" s="2"/>
      <c r="S3756" s="2"/>
      <c r="W3756" s="2"/>
      <c r="AA3756" s="2"/>
      <c r="AE3756" s="2"/>
      <c r="AI3756" s="2"/>
      <c r="AM3756" s="2"/>
      <c r="AQ3756" s="2"/>
    </row>
    <row r="3757" spans="7:43" x14ac:dyDescent="0.3">
      <c r="G3757" s="2"/>
      <c r="K3757" s="2"/>
      <c r="O3757" s="2"/>
      <c r="S3757" s="2"/>
      <c r="W3757" s="2"/>
      <c r="AA3757" s="2"/>
      <c r="AE3757" s="2"/>
      <c r="AI3757" s="2"/>
      <c r="AM3757" s="2"/>
      <c r="AQ3757" s="2"/>
    </row>
    <row r="3758" spans="7:43" x14ac:dyDescent="0.3">
      <c r="G3758" s="2"/>
      <c r="K3758" s="2"/>
      <c r="O3758" s="2"/>
      <c r="S3758" s="2"/>
      <c r="W3758" s="2"/>
      <c r="AA3758" s="2"/>
      <c r="AE3758" s="2"/>
      <c r="AI3758" s="2"/>
      <c r="AM3758" s="2"/>
      <c r="AQ3758" s="2"/>
    </row>
    <row r="3759" spans="7:43" x14ac:dyDescent="0.3">
      <c r="G3759" s="2"/>
      <c r="K3759" s="2"/>
      <c r="O3759" s="2"/>
      <c r="S3759" s="2"/>
      <c r="W3759" s="2"/>
      <c r="AA3759" s="2"/>
      <c r="AE3759" s="2"/>
      <c r="AI3759" s="2"/>
      <c r="AM3759" s="2"/>
      <c r="AQ3759" s="2"/>
    </row>
    <row r="3760" spans="7:43" x14ac:dyDescent="0.3">
      <c r="G3760" s="2"/>
      <c r="K3760" s="2"/>
      <c r="O3760" s="2"/>
      <c r="S3760" s="2"/>
      <c r="W3760" s="2"/>
      <c r="AA3760" s="2"/>
      <c r="AE3760" s="2"/>
      <c r="AI3760" s="2"/>
      <c r="AM3760" s="2"/>
      <c r="AQ3760" s="2"/>
    </row>
    <row r="3761" spans="7:43" x14ac:dyDescent="0.3">
      <c r="G3761" s="2"/>
      <c r="K3761" s="2"/>
      <c r="O3761" s="2"/>
      <c r="S3761" s="2"/>
      <c r="W3761" s="2"/>
      <c r="AA3761" s="2"/>
      <c r="AE3761" s="2"/>
      <c r="AI3761" s="2"/>
      <c r="AM3761" s="2"/>
      <c r="AQ3761" s="2"/>
    </row>
    <row r="3762" spans="7:43" x14ac:dyDescent="0.3">
      <c r="G3762" s="2"/>
      <c r="K3762" s="2"/>
      <c r="O3762" s="2"/>
      <c r="S3762" s="2"/>
      <c r="W3762" s="2"/>
      <c r="AA3762" s="2"/>
      <c r="AE3762" s="2"/>
      <c r="AI3762" s="2"/>
      <c r="AM3762" s="2"/>
      <c r="AQ3762" s="2"/>
    </row>
    <row r="3763" spans="7:43" x14ac:dyDescent="0.3">
      <c r="G3763" s="2"/>
      <c r="K3763" s="2"/>
      <c r="O3763" s="2"/>
      <c r="S3763" s="2"/>
      <c r="W3763" s="2"/>
      <c r="AA3763" s="2"/>
      <c r="AE3763" s="2"/>
      <c r="AI3763" s="2"/>
      <c r="AM3763" s="2"/>
      <c r="AQ3763" s="2"/>
    </row>
    <row r="3764" spans="7:43" x14ac:dyDescent="0.3">
      <c r="G3764" s="2"/>
      <c r="K3764" s="2"/>
      <c r="O3764" s="2"/>
      <c r="S3764" s="2"/>
      <c r="W3764" s="2"/>
      <c r="AA3764" s="2"/>
      <c r="AE3764" s="2"/>
      <c r="AI3764" s="2"/>
      <c r="AM3764" s="2"/>
      <c r="AQ3764" s="2"/>
    </row>
    <row r="3765" spans="7:43" x14ac:dyDescent="0.3">
      <c r="G3765" s="2"/>
      <c r="K3765" s="2"/>
      <c r="O3765" s="2"/>
      <c r="S3765" s="2"/>
      <c r="W3765" s="2"/>
      <c r="AA3765" s="2"/>
      <c r="AE3765" s="2"/>
      <c r="AI3765" s="2"/>
      <c r="AM3765" s="2"/>
      <c r="AQ3765" s="2"/>
    </row>
    <row r="3766" spans="7:43" x14ac:dyDescent="0.3">
      <c r="G3766" s="2"/>
      <c r="K3766" s="2"/>
      <c r="O3766" s="2"/>
      <c r="S3766" s="2"/>
      <c r="W3766" s="2"/>
      <c r="AA3766" s="2"/>
      <c r="AE3766" s="2"/>
      <c r="AI3766" s="2"/>
      <c r="AM3766" s="2"/>
      <c r="AQ3766" s="2"/>
    </row>
    <row r="3767" spans="7:43" x14ac:dyDescent="0.3">
      <c r="G3767" s="2"/>
      <c r="K3767" s="2"/>
      <c r="O3767" s="2"/>
      <c r="S3767" s="2"/>
      <c r="W3767" s="2"/>
      <c r="AA3767" s="2"/>
      <c r="AE3767" s="2"/>
      <c r="AI3767" s="2"/>
      <c r="AM3767" s="2"/>
      <c r="AQ3767" s="2"/>
    </row>
    <row r="3768" spans="7:43" x14ac:dyDescent="0.3">
      <c r="G3768" s="2"/>
      <c r="K3768" s="2"/>
      <c r="O3768" s="2"/>
      <c r="S3768" s="2"/>
      <c r="W3768" s="2"/>
      <c r="AA3768" s="2"/>
      <c r="AE3768" s="2"/>
      <c r="AI3768" s="2"/>
      <c r="AM3768" s="2"/>
      <c r="AQ3768" s="2"/>
    </row>
    <row r="3769" spans="7:43" x14ac:dyDescent="0.3">
      <c r="G3769" s="2"/>
      <c r="K3769" s="2"/>
      <c r="O3769" s="2"/>
      <c r="S3769" s="2"/>
      <c r="W3769" s="2"/>
      <c r="AA3769" s="2"/>
      <c r="AE3769" s="2"/>
      <c r="AI3769" s="2"/>
      <c r="AM3769" s="2"/>
      <c r="AQ3769" s="2"/>
    </row>
    <row r="3770" spans="7:43" x14ac:dyDescent="0.3">
      <c r="G3770" s="2"/>
      <c r="K3770" s="2"/>
      <c r="O3770" s="2"/>
      <c r="S3770" s="2"/>
      <c r="W3770" s="2"/>
      <c r="AA3770" s="2"/>
      <c r="AE3770" s="2"/>
      <c r="AI3770" s="2"/>
      <c r="AM3770" s="2"/>
      <c r="AQ3770" s="2"/>
    </row>
    <row r="3771" spans="7:43" x14ac:dyDescent="0.3">
      <c r="G3771" s="2"/>
      <c r="K3771" s="2"/>
      <c r="O3771" s="2"/>
      <c r="S3771" s="2"/>
      <c r="W3771" s="2"/>
      <c r="AA3771" s="2"/>
      <c r="AE3771" s="2"/>
      <c r="AI3771" s="2"/>
      <c r="AM3771" s="2"/>
      <c r="AQ3771" s="2"/>
    </row>
    <row r="3772" spans="7:43" x14ac:dyDescent="0.3">
      <c r="G3772" s="2"/>
      <c r="K3772" s="2"/>
      <c r="O3772" s="2"/>
      <c r="S3772" s="2"/>
      <c r="W3772" s="2"/>
      <c r="AA3772" s="2"/>
      <c r="AE3772" s="2"/>
      <c r="AI3772" s="2"/>
      <c r="AM3772" s="2"/>
      <c r="AQ3772" s="2"/>
    </row>
    <row r="3773" spans="7:43" x14ac:dyDescent="0.3">
      <c r="G3773" s="2"/>
      <c r="K3773" s="2"/>
      <c r="O3773" s="2"/>
      <c r="S3773" s="2"/>
      <c r="W3773" s="2"/>
      <c r="AA3773" s="2"/>
      <c r="AE3773" s="2"/>
      <c r="AI3773" s="2"/>
      <c r="AM3773" s="2"/>
      <c r="AQ3773" s="2"/>
    </row>
    <row r="3774" spans="7:43" x14ac:dyDescent="0.3">
      <c r="G3774" s="2"/>
      <c r="K3774" s="2"/>
      <c r="O3774" s="2"/>
      <c r="S3774" s="2"/>
      <c r="W3774" s="2"/>
      <c r="AA3774" s="2"/>
      <c r="AE3774" s="2"/>
      <c r="AI3774" s="2"/>
      <c r="AM3774" s="2"/>
      <c r="AQ3774" s="2"/>
    </row>
    <row r="3775" spans="7:43" x14ac:dyDescent="0.3">
      <c r="G3775" s="2"/>
      <c r="K3775" s="2"/>
      <c r="O3775" s="2"/>
      <c r="S3775" s="2"/>
      <c r="W3775" s="2"/>
      <c r="AA3775" s="2"/>
      <c r="AE3775" s="2"/>
      <c r="AI3775" s="2"/>
      <c r="AM3775" s="2"/>
      <c r="AQ3775" s="2"/>
    </row>
    <row r="3776" spans="7:43" x14ac:dyDescent="0.3">
      <c r="G3776" s="2"/>
      <c r="K3776" s="2"/>
      <c r="O3776" s="2"/>
      <c r="S3776" s="2"/>
      <c r="W3776" s="2"/>
      <c r="AA3776" s="2"/>
      <c r="AE3776" s="2"/>
      <c r="AI3776" s="2"/>
      <c r="AM3776" s="2"/>
      <c r="AQ3776" s="2"/>
    </row>
    <row r="3777" spans="7:43" x14ac:dyDescent="0.3">
      <c r="G3777" s="2"/>
      <c r="K3777" s="2"/>
      <c r="O3777" s="2"/>
      <c r="S3777" s="2"/>
      <c r="W3777" s="2"/>
      <c r="AA3777" s="2"/>
      <c r="AE3777" s="2"/>
      <c r="AI3777" s="2"/>
      <c r="AM3777" s="2"/>
      <c r="AQ3777" s="2"/>
    </row>
    <row r="3778" spans="7:43" x14ac:dyDescent="0.3">
      <c r="G3778" s="2"/>
      <c r="K3778" s="2"/>
      <c r="O3778" s="2"/>
      <c r="S3778" s="2"/>
      <c r="W3778" s="2"/>
      <c r="AA3778" s="2"/>
      <c r="AE3778" s="2"/>
      <c r="AI3778" s="2"/>
      <c r="AM3778" s="2"/>
      <c r="AQ3778" s="2"/>
    </row>
    <row r="3779" spans="7:43" x14ac:dyDescent="0.3">
      <c r="G3779" s="2"/>
      <c r="K3779" s="2"/>
      <c r="O3779" s="2"/>
      <c r="S3779" s="2"/>
      <c r="W3779" s="2"/>
      <c r="AA3779" s="2"/>
      <c r="AE3779" s="2"/>
      <c r="AI3779" s="2"/>
      <c r="AM3779" s="2"/>
      <c r="AQ3779" s="2"/>
    </row>
    <row r="3780" spans="7:43" x14ac:dyDescent="0.3">
      <c r="G3780" s="2"/>
      <c r="K3780" s="2"/>
      <c r="O3780" s="2"/>
      <c r="S3780" s="2"/>
      <c r="W3780" s="2"/>
      <c r="AA3780" s="2"/>
      <c r="AE3780" s="2"/>
      <c r="AI3780" s="2"/>
      <c r="AM3780" s="2"/>
      <c r="AQ3780" s="2"/>
    </row>
    <row r="3781" spans="7:43" x14ac:dyDescent="0.3">
      <c r="G3781" s="2"/>
      <c r="K3781" s="2"/>
      <c r="O3781" s="2"/>
      <c r="S3781" s="2"/>
      <c r="W3781" s="2"/>
      <c r="AA3781" s="2"/>
      <c r="AE3781" s="2"/>
      <c r="AI3781" s="2"/>
      <c r="AM3781" s="2"/>
      <c r="AQ3781" s="2"/>
    </row>
    <row r="3782" spans="7:43" x14ac:dyDescent="0.3">
      <c r="G3782" s="2"/>
      <c r="K3782" s="2"/>
      <c r="O3782" s="2"/>
      <c r="S3782" s="2"/>
      <c r="W3782" s="2"/>
      <c r="AA3782" s="2"/>
      <c r="AE3782" s="2"/>
      <c r="AI3782" s="2"/>
      <c r="AM3782" s="2"/>
      <c r="AQ3782" s="2"/>
    </row>
    <row r="3783" spans="7:43" x14ac:dyDescent="0.3">
      <c r="G3783" s="2"/>
      <c r="K3783" s="2"/>
      <c r="O3783" s="2"/>
      <c r="S3783" s="2"/>
      <c r="W3783" s="2"/>
      <c r="AA3783" s="2"/>
      <c r="AE3783" s="2"/>
      <c r="AI3783" s="2"/>
      <c r="AM3783" s="2"/>
      <c r="AQ3783" s="2"/>
    </row>
    <row r="3784" spans="7:43" x14ac:dyDescent="0.3">
      <c r="G3784" s="2"/>
      <c r="K3784" s="2"/>
      <c r="O3784" s="2"/>
      <c r="S3784" s="2"/>
      <c r="W3784" s="2"/>
      <c r="AA3784" s="2"/>
      <c r="AE3784" s="2"/>
      <c r="AI3784" s="2"/>
      <c r="AM3784" s="2"/>
      <c r="AQ3784" s="2"/>
    </row>
    <row r="3785" spans="7:43" x14ac:dyDescent="0.3">
      <c r="G3785" s="2"/>
      <c r="K3785" s="2"/>
      <c r="O3785" s="2"/>
      <c r="S3785" s="2"/>
      <c r="W3785" s="2"/>
      <c r="AA3785" s="2"/>
      <c r="AE3785" s="2"/>
      <c r="AI3785" s="2"/>
      <c r="AM3785" s="2"/>
      <c r="AQ3785" s="2"/>
    </row>
    <row r="3786" spans="7:43" x14ac:dyDescent="0.3">
      <c r="G3786" s="2"/>
      <c r="K3786" s="2"/>
      <c r="O3786" s="2"/>
      <c r="S3786" s="2"/>
      <c r="W3786" s="2"/>
      <c r="AA3786" s="2"/>
      <c r="AE3786" s="2"/>
      <c r="AI3786" s="2"/>
      <c r="AM3786" s="2"/>
      <c r="AQ3786" s="2"/>
    </row>
    <row r="3787" spans="7:43" x14ac:dyDescent="0.3">
      <c r="G3787" s="2"/>
      <c r="K3787" s="2"/>
      <c r="O3787" s="2"/>
      <c r="S3787" s="2"/>
      <c r="W3787" s="2"/>
      <c r="AA3787" s="2"/>
      <c r="AE3787" s="2"/>
      <c r="AI3787" s="2"/>
      <c r="AM3787" s="2"/>
      <c r="AQ3787" s="2"/>
    </row>
    <row r="3788" spans="7:43" x14ac:dyDescent="0.3">
      <c r="G3788" s="2"/>
      <c r="K3788" s="2"/>
      <c r="O3788" s="2"/>
      <c r="S3788" s="2"/>
      <c r="W3788" s="2"/>
      <c r="AA3788" s="2"/>
      <c r="AE3788" s="2"/>
      <c r="AI3788" s="2"/>
      <c r="AM3788" s="2"/>
      <c r="AQ3788" s="2"/>
    </row>
    <row r="3789" spans="7:43" x14ac:dyDescent="0.3">
      <c r="G3789" s="2"/>
      <c r="K3789" s="2"/>
      <c r="O3789" s="2"/>
      <c r="S3789" s="2"/>
      <c r="W3789" s="2"/>
      <c r="AA3789" s="2"/>
      <c r="AE3789" s="2"/>
      <c r="AI3789" s="2"/>
      <c r="AM3789" s="2"/>
      <c r="AQ3789" s="2"/>
    </row>
    <row r="3790" spans="7:43" x14ac:dyDescent="0.3">
      <c r="G3790" s="2"/>
      <c r="K3790" s="2"/>
      <c r="O3790" s="2"/>
      <c r="S3790" s="2"/>
      <c r="W3790" s="2"/>
      <c r="AA3790" s="2"/>
      <c r="AE3790" s="2"/>
      <c r="AI3790" s="2"/>
      <c r="AM3790" s="2"/>
      <c r="AQ3790" s="2"/>
    </row>
    <row r="3791" spans="7:43" x14ac:dyDescent="0.3">
      <c r="G3791" s="2"/>
      <c r="K3791" s="2"/>
      <c r="O3791" s="2"/>
      <c r="S3791" s="2"/>
      <c r="W3791" s="2"/>
      <c r="AA3791" s="2"/>
      <c r="AE3791" s="2"/>
      <c r="AI3791" s="2"/>
      <c r="AM3791" s="2"/>
      <c r="AQ3791" s="2"/>
    </row>
    <row r="3792" spans="7:43" x14ac:dyDescent="0.3">
      <c r="G3792" s="2"/>
      <c r="K3792" s="2"/>
      <c r="O3792" s="2"/>
      <c r="S3792" s="2"/>
      <c r="W3792" s="2"/>
      <c r="AA3792" s="2"/>
      <c r="AE3792" s="2"/>
      <c r="AI3792" s="2"/>
      <c r="AM3792" s="2"/>
      <c r="AQ3792" s="2"/>
    </row>
    <row r="3793" spans="7:43" x14ac:dyDescent="0.3">
      <c r="G3793" s="2"/>
      <c r="K3793" s="2"/>
      <c r="O3793" s="2"/>
      <c r="S3793" s="2"/>
      <c r="W3793" s="2"/>
      <c r="AA3793" s="2"/>
      <c r="AE3793" s="2"/>
      <c r="AI3793" s="2"/>
      <c r="AM3793" s="2"/>
      <c r="AQ3793" s="2"/>
    </row>
    <row r="3794" spans="7:43" x14ac:dyDescent="0.3">
      <c r="G3794" s="2"/>
      <c r="K3794" s="2"/>
      <c r="O3794" s="2"/>
      <c r="S3794" s="2"/>
      <c r="W3794" s="2"/>
      <c r="AA3794" s="2"/>
      <c r="AE3794" s="2"/>
      <c r="AI3794" s="2"/>
      <c r="AM3794" s="2"/>
      <c r="AQ3794" s="2"/>
    </row>
    <row r="3795" spans="7:43" x14ac:dyDescent="0.3">
      <c r="G3795" s="2"/>
      <c r="K3795" s="2"/>
      <c r="O3795" s="2"/>
      <c r="S3795" s="2"/>
      <c r="W3795" s="2"/>
      <c r="AA3795" s="2"/>
      <c r="AE3795" s="2"/>
      <c r="AI3795" s="2"/>
      <c r="AM3795" s="2"/>
      <c r="AQ3795" s="2"/>
    </row>
    <row r="3796" spans="7:43" x14ac:dyDescent="0.3">
      <c r="G3796" s="2"/>
      <c r="K3796" s="2"/>
      <c r="O3796" s="2"/>
      <c r="S3796" s="2"/>
      <c r="W3796" s="2"/>
      <c r="AA3796" s="2"/>
      <c r="AE3796" s="2"/>
      <c r="AI3796" s="2"/>
      <c r="AM3796" s="2"/>
      <c r="AQ3796" s="2"/>
    </row>
    <row r="3797" spans="7:43" x14ac:dyDescent="0.3">
      <c r="G3797" s="2"/>
      <c r="K3797" s="2"/>
      <c r="O3797" s="2"/>
      <c r="S3797" s="2"/>
      <c r="W3797" s="2"/>
      <c r="AA3797" s="2"/>
      <c r="AE3797" s="2"/>
      <c r="AI3797" s="2"/>
      <c r="AM3797" s="2"/>
      <c r="AQ3797" s="2"/>
    </row>
    <row r="3798" spans="7:43" x14ac:dyDescent="0.3">
      <c r="G3798" s="2"/>
      <c r="K3798" s="2"/>
      <c r="O3798" s="2"/>
      <c r="S3798" s="2"/>
      <c r="W3798" s="2"/>
      <c r="AA3798" s="2"/>
      <c r="AE3798" s="2"/>
      <c r="AI3798" s="2"/>
      <c r="AM3798" s="2"/>
      <c r="AQ3798" s="2"/>
    </row>
    <row r="3799" spans="7:43" x14ac:dyDescent="0.3">
      <c r="G3799" s="2"/>
      <c r="K3799" s="2"/>
      <c r="O3799" s="2"/>
      <c r="S3799" s="2"/>
      <c r="W3799" s="2"/>
      <c r="AA3799" s="2"/>
      <c r="AE3799" s="2"/>
      <c r="AI3799" s="2"/>
      <c r="AM3799" s="2"/>
      <c r="AQ3799" s="2"/>
    </row>
    <row r="3800" spans="7:43" x14ac:dyDescent="0.3">
      <c r="G3800" s="2"/>
      <c r="K3800" s="2"/>
      <c r="O3800" s="2"/>
      <c r="S3800" s="2"/>
      <c r="W3800" s="2"/>
      <c r="AA3800" s="2"/>
      <c r="AE3800" s="2"/>
      <c r="AI3800" s="2"/>
      <c r="AM3800" s="2"/>
      <c r="AQ3800" s="2"/>
    </row>
    <row r="3801" spans="7:43" x14ac:dyDescent="0.3">
      <c r="G3801" s="2"/>
      <c r="K3801" s="2"/>
      <c r="O3801" s="2"/>
      <c r="S3801" s="2"/>
      <c r="W3801" s="2"/>
      <c r="AA3801" s="2"/>
      <c r="AE3801" s="2"/>
      <c r="AI3801" s="2"/>
      <c r="AM3801" s="2"/>
      <c r="AQ3801" s="2"/>
    </row>
    <row r="3802" spans="7:43" x14ac:dyDescent="0.3">
      <c r="G3802" s="2"/>
      <c r="K3802" s="2"/>
      <c r="O3802" s="2"/>
      <c r="S3802" s="2"/>
      <c r="W3802" s="2"/>
      <c r="AA3802" s="2"/>
      <c r="AE3802" s="2"/>
      <c r="AI3802" s="2"/>
      <c r="AM3802" s="2"/>
      <c r="AQ3802" s="2"/>
    </row>
    <row r="3803" spans="7:43" x14ac:dyDescent="0.3">
      <c r="G3803" s="2"/>
      <c r="K3803" s="2"/>
      <c r="O3803" s="2"/>
      <c r="S3803" s="2"/>
      <c r="W3803" s="2"/>
      <c r="AA3803" s="2"/>
      <c r="AE3803" s="2"/>
      <c r="AI3803" s="2"/>
      <c r="AM3803" s="2"/>
      <c r="AQ3803" s="2"/>
    </row>
    <row r="3804" spans="7:43" x14ac:dyDescent="0.3">
      <c r="G3804" s="2"/>
      <c r="K3804" s="2"/>
      <c r="O3804" s="2"/>
      <c r="S3804" s="2"/>
      <c r="W3804" s="2"/>
      <c r="AA3804" s="2"/>
      <c r="AE3804" s="2"/>
      <c r="AI3804" s="2"/>
      <c r="AM3804" s="2"/>
      <c r="AQ3804" s="2"/>
    </row>
    <row r="3805" spans="7:43" x14ac:dyDescent="0.3">
      <c r="G3805" s="2"/>
      <c r="K3805" s="2"/>
      <c r="O3805" s="2"/>
      <c r="S3805" s="2"/>
      <c r="W3805" s="2"/>
      <c r="AA3805" s="2"/>
      <c r="AE3805" s="2"/>
      <c r="AI3805" s="2"/>
      <c r="AM3805" s="2"/>
      <c r="AQ3805" s="2"/>
    </row>
    <row r="3806" spans="7:43" x14ac:dyDescent="0.3">
      <c r="G3806" s="2"/>
      <c r="K3806" s="2"/>
      <c r="O3806" s="2"/>
      <c r="S3806" s="2"/>
      <c r="W3806" s="2"/>
      <c r="AA3806" s="2"/>
      <c r="AE3806" s="2"/>
      <c r="AI3806" s="2"/>
      <c r="AM3806" s="2"/>
      <c r="AQ3806" s="2"/>
    </row>
    <row r="3807" spans="7:43" x14ac:dyDescent="0.3">
      <c r="G3807" s="2"/>
      <c r="K3807" s="2"/>
      <c r="O3807" s="2"/>
      <c r="S3807" s="2"/>
      <c r="W3807" s="2"/>
      <c r="AA3807" s="2"/>
      <c r="AE3807" s="2"/>
      <c r="AI3807" s="2"/>
      <c r="AM3807" s="2"/>
      <c r="AQ3807" s="2"/>
    </row>
    <row r="3808" spans="7:43" x14ac:dyDescent="0.3">
      <c r="G3808" s="2"/>
      <c r="K3808" s="2"/>
      <c r="O3808" s="2"/>
      <c r="S3808" s="2"/>
      <c r="W3808" s="2"/>
      <c r="AA3808" s="2"/>
      <c r="AE3808" s="2"/>
      <c r="AI3808" s="2"/>
      <c r="AM3808" s="2"/>
      <c r="AQ3808" s="2"/>
    </row>
    <row r="3809" spans="7:43" x14ac:dyDescent="0.3">
      <c r="G3809" s="2"/>
      <c r="K3809" s="2"/>
      <c r="O3809" s="2"/>
      <c r="S3809" s="2"/>
      <c r="W3809" s="2"/>
      <c r="AA3809" s="2"/>
      <c r="AE3809" s="2"/>
      <c r="AI3809" s="2"/>
      <c r="AM3809" s="2"/>
      <c r="AQ3809" s="2"/>
    </row>
    <row r="3810" spans="7:43" x14ac:dyDescent="0.3">
      <c r="G3810" s="2"/>
      <c r="K3810" s="2"/>
      <c r="O3810" s="2"/>
      <c r="S3810" s="2"/>
      <c r="W3810" s="2"/>
      <c r="AA3810" s="2"/>
      <c r="AE3810" s="2"/>
      <c r="AI3810" s="2"/>
      <c r="AM3810" s="2"/>
      <c r="AQ3810" s="2"/>
    </row>
    <row r="3811" spans="7:43" x14ac:dyDescent="0.3">
      <c r="G3811" s="2"/>
      <c r="K3811" s="2"/>
      <c r="O3811" s="2"/>
      <c r="S3811" s="2"/>
      <c r="W3811" s="2"/>
      <c r="AA3811" s="2"/>
      <c r="AE3811" s="2"/>
      <c r="AI3811" s="2"/>
      <c r="AM3811" s="2"/>
      <c r="AQ3811" s="2"/>
    </row>
    <row r="3812" spans="7:43" x14ac:dyDescent="0.3">
      <c r="G3812" s="2"/>
      <c r="K3812" s="2"/>
      <c r="O3812" s="2"/>
      <c r="S3812" s="2"/>
      <c r="W3812" s="2"/>
      <c r="AA3812" s="2"/>
      <c r="AE3812" s="2"/>
      <c r="AI3812" s="2"/>
      <c r="AM3812" s="2"/>
      <c r="AQ3812" s="2"/>
    </row>
    <row r="3813" spans="7:43" x14ac:dyDescent="0.3">
      <c r="G3813" s="2"/>
      <c r="K3813" s="2"/>
      <c r="O3813" s="2"/>
      <c r="S3813" s="2"/>
      <c r="W3813" s="2"/>
      <c r="AA3813" s="2"/>
      <c r="AE3813" s="2"/>
      <c r="AI3813" s="2"/>
      <c r="AM3813" s="2"/>
      <c r="AQ3813" s="2"/>
    </row>
    <row r="3814" spans="7:43" x14ac:dyDescent="0.3">
      <c r="G3814" s="2"/>
      <c r="K3814" s="2"/>
      <c r="O3814" s="2"/>
      <c r="S3814" s="2"/>
      <c r="W3814" s="2"/>
      <c r="AA3814" s="2"/>
      <c r="AE3814" s="2"/>
      <c r="AI3814" s="2"/>
      <c r="AM3814" s="2"/>
      <c r="AQ3814" s="2"/>
    </row>
    <row r="3815" spans="7:43" x14ac:dyDescent="0.3">
      <c r="G3815" s="2"/>
      <c r="K3815" s="2"/>
      <c r="O3815" s="2"/>
      <c r="S3815" s="2"/>
      <c r="W3815" s="2"/>
      <c r="AA3815" s="2"/>
      <c r="AE3815" s="2"/>
      <c r="AI3815" s="2"/>
      <c r="AM3815" s="2"/>
      <c r="AQ3815" s="2"/>
    </row>
    <row r="3816" spans="7:43" x14ac:dyDescent="0.3">
      <c r="G3816" s="2"/>
      <c r="K3816" s="2"/>
      <c r="O3816" s="2"/>
      <c r="S3816" s="2"/>
      <c r="W3816" s="2"/>
      <c r="AA3816" s="2"/>
      <c r="AE3816" s="2"/>
      <c r="AI3816" s="2"/>
      <c r="AM3816" s="2"/>
      <c r="AQ3816" s="2"/>
    </row>
    <row r="3817" spans="7:43" x14ac:dyDescent="0.3">
      <c r="G3817" s="2"/>
      <c r="K3817" s="2"/>
      <c r="O3817" s="2"/>
      <c r="S3817" s="2"/>
      <c r="W3817" s="2"/>
      <c r="AA3817" s="2"/>
      <c r="AE3817" s="2"/>
      <c r="AI3817" s="2"/>
      <c r="AM3817" s="2"/>
      <c r="AQ3817" s="2"/>
    </row>
    <row r="3818" spans="7:43" x14ac:dyDescent="0.3">
      <c r="G3818" s="2"/>
      <c r="K3818" s="2"/>
      <c r="O3818" s="2"/>
      <c r="S3818" s="2"/>
      <c r="W3818" s="2"/>
      <c r="AA3818" s="2"/>
      <c r="AE3818" s="2"/>
      <c r="AI3818" s="2"/>
      <c r="AM3818" s="2"/>
      <c r="AQ3818" s="2"/>
    </row>
    <row r="3819" spans="7:43" x14ac:dyDescent="0.3">
      <c r="G3819" s="2"/>
      <c r="K3819" s="2"/>
      <c r="O3819" s="2"/>
      <c r="S3819" s="2"/>
      <c r="W3819" s="2"/>
      <c r="AA3819" s="2"/>
      <c r="AE3819" s="2"/>
      <c r="AI3819" s="2"/>
      <c r="AM3819" s="2"/>
      <c r="AQ3819" s="2"/>
    </row>
    <row r="3820" spans="7:43" x14ac:dyDescent="0.3">
      <c r="G3820" s="2"/>
      <c r="K3820" s="2"/>
      <c r="O3820" s="2"/>
      <c r="S3820" s="2"/>
      <c r="W3820" s="2"/>
      <c r="AA3820" s="2"/>
      <c r="AE3820" s="2"/>
      <c r="AI3820" s="2"/>
      <c r="AM3820" s="2"/>
      <c r="AQ3820" s="2"/>
    </row>
    <row r="3821" spans="7:43" x14ac:dyDescent="0.3">
      <c r="G3821" s="2"/>
      <c r="K3821" s="2"/>
      <c r="O3821" s="2"/>
      <c r="S3821" s="2"/>
      <c r="W3821" s="2"/>
      <c r="AA3821" s="2"/>
      <c r="AE3821" s="2"/>
      <c r="AI3821" s="2"/>
      <c r="AM3821" s="2"/>
      <c r="AQ3821" s="2"/>
    </row>
    <row r="3822" spans="7:43" x14ac:dyDescent="0.3">
      <c r="G3822" s="2"/>
      <c r="K3822" s="2"/>
      <c r="O3822" s="2"/>
      <c r="S3822" s="2"/>
      <c r="W3822" s="2"/>
      <c r="AA3822" s="2"/>
      <c r="AE3822" s="2"/>
      <c r="AI3822" s="2"/>
      <c r="AM3822" s="2"/>
      <c r="AQ3822" s="2"/>
    </row>
    <row r="3823" spans="7:43" x14ac:dyDescent="0.3">
      <c r="G3823" s="2"/>
      <c r="K3823" s="2"/>
      <c r="O3823" s="2"/>
      <c r="S3823" s="2"/>
      <c r="W3823" s="2"/>
      <c r="AA3823" s="2"/>
      <c r="AE3823" s="2"/>
      <c r="AI3823" s="2"/>
      <c r="AM3823" s="2"/>
      <c r="AQ3823" s="2"/>
    </row>
    <row r="3824" spans="7:43" x14ac:dyDescent="0.3">
      <c r="G3824" s="2"/>
      <c r="K3824" s="2"/>
      <c r="O3824" s="2"/>
      <c r="S3824" s="2"/>
      <c r="W3824" s="2"/>
      <c r="AA3824" s="2"/>
      <c r="AE3824" s="2"/>
      <c r="AI3824" s="2"/>
      <c r="AM3824" s="2"/>
      <c r="AQ3824" s="2"/>
    </row>
    <row r="3825" spans="7:43" x14ac:dyDescent="0.3">
      <c r="G3825" s="2"/>
      <c r="K3825" s="2"/>
      <c r="O3825" s="2"/>
      <c r="S3825" s="2"/>
      <c r="W3825" s="2"/>
      <c r="AA3825" s="2"/>
      <c r="AE3825" s="2"/>
      <c r="AI3825" s="2"/>
      <c r="AM3825" s="2"/>
      <c r="AQ3825" s="2"/>
    </row>
    <row r="3826" spans="7:43" x14ac:dyDescent="0.3">
      <c r="G3826" s="2"/>
      <c r="K3826" s="2"/>
      <c r="O3826" s="2"/>
      <c r="S3826" s="2"/>
      <c r="W3826" s="2"/>
      <c r="AA3826" s="2"/>
      <c r="AE3826" s="2"/>
      <c r="AI3826" s="2"/>
      <c r="AM3826" s="2"/>
      <c r="AQ3826" s="2"/>
    </row>
    <row r="3827" spans="7:43" x14ac:dyDescent="0.3">
      <c r="G3827" s="2"/>
      <c r="K3827" s="2"/>
      <c r="O3827" s="2"/>
      <c r="S3827" s="2"/>
      <c r="W3827" s="2"/>
      <c r="AA3827" s="2"/>
      <c r="AE3827" s="2"/>
      <c r="AI3827" s="2"/>
      <c r="AM3827" s="2"/>
      <c r="AQ3827" s="2"/>
    </row>
    <row r="3828" spans="7:43" x14ac:dyDescent="0.3">
      <c r="G3828" s="2"/>
      <c r="K3828" s="2"/>
      <c r="O3828" s="2"/>
      <c r="S3828" s="2"/>
      <c r="W3828" s="2"/>
      <c r="AA3828" s="2"/>
      <c r="AE3828" s="2"/>
      <c r="AI3828" s="2"/>
      <c r="AM3828" s="2"/>
      <c r="AQ3828" s="2"/>
    </row>
    <row r="3829" spans="7:43" x14ac:dyDescent="0.3">
      <c r="G3829" s="2"/>
      <c r="K3829" s="2"/>
      <c r="O3829" s="2"/>
      <c r="S3829" s="2"/>
      <c r="W3829" s="2"/>
      <c r="AA3829" s="2"/>
      <c r="AE3829" s="2"/>
      <c r="AI3829" s="2"/>
      <c r="AM3829" s="2"/>
      <c r="AQ3829" s="2"/>
    </row>
    <row r="3830" spans="7:43" x14ac:dyDescent="0.3">
      <c r="G3830" s="2"/>
      <c r="K3830" s="2"/>
      <c r="O3830" s="2"/>
      <c r="S3830" s="2"/>
      <c r="W3830" s="2"/>
      <c r="AA3830" s="2"/>
      <c r="AE3830" s="2"/>
      <c r="AI3830" s="2"/>
      <c r="AM3830" s="2"/>
      <c r="AQ3830" s="2"/>
    </row>
    <row r="3831" spans="7:43" x14ac:dyDescent="0.3">
      <c r="G3831" s="2"/>
      <c r="K3831" s="2"/>
      <c r="O3831" s="2"/>
      <c r="S3831" s="2"/>
      <c r="W3831" s="2"/>
      <c r="AA3831" s="2"/>
      <c r="AE3831" s="2"/>
      <c r="AI3831" s="2"/>
      <c r="AM3831" s="2"/>
      <c r="AQ3831" s="2"/>
    </row>
    <row r="3832" spans="7:43" x14ac:dyDescent="0.3">
      <c r="G3832" s="2"/>
      <c r="K3832" s="2"/>
      <c r="O3832" s="2"/>
      <c r="S3832" s="2"/>
      <c r="W3832" s="2"/>
      <c r="AA3832" s="2"/>
      <c r="AE3832" s="2"/>
      <c r="AI3832" s="2"/>
      <c r="AM3832" s="2"/>
      <c r="AQ3832" s="2"/>
    </row>
    <row r="3833" spans="7:43" x14ac:dyDescent="0.3">
      <c r="G3833" s="2"/>
      <c r="K3833" s="2"/>
      <c r="O3833" s="2"/>
      <c r="S3833" s="2"/>
      <c r="W3833" s="2"/>
      <c r="AA3833" s="2"/>
      <c r="AE3833" s="2"/>
      <c r="AI3833" s="2"/>
      <c r="AM3833" s="2"/>
      <c r="AQ3833" s="2"/>
    </row>
    <row r="3834" spans="7:43" x14ac:dyDescent="0.3">
      <c r="G3834" s="2"/>
      <c r="K3834" s="2"/>
      <c r="O3834" s="2"/>
      <c r="S3834" s="2"/>
      <c r="W3834" s="2"/>
      <c r="AA3834" s="2"/>
      <c r="AE3834" s="2"/>
      <c r="AI3834" s="2"/>
      <c r="AM3834" s="2"/>
      <c r="AQ3834" s="2"/>
    </row>
    <row r="3835" spans="7:43" x14ac:dyDescent="0.3">
      <c r="G3835" s="2"/>
      <c r="K3835" s="2"/>
      <c r="O3835" s="2"/>
      <c r="S3835" s="2"/>
      <c r="W3835" s="2"/>
      <c r="AA3835" s="2"/>
      <c r="AE3835" s="2"/>
      <c r="AI3835" s="2"/>
      <c r="AM3835" s="2"/>
      <c r="AQ3835" s="2"/>
    </row>
    <row r="3836" spans="7:43" x14ac:dyDescent="0.3">
      <c r="G3836" s="2"/>
      <c r="K3836" s="2"/>
      <c r="O3836" s="2"/>
      <c r="S3836" s="2"/>
      <c r="W3836" s="2"/>
      <c r="AA3836" s="2"/>
      <c r="AE3836" s="2"/>
      <c r="AI3836" s="2"/>
      <c r="AM3836" s="2"/>
      <c r="AQ3836" s="2"/>
    </row>
    <row r="3837" spans="7:43" x14ac:dyDescent="0.3">
      <c r="G3837" s="2"/>
      <c r="K3837" s="2"/>
      <c r="O3837" s="2"/>
      <c r="S3837" s="2"/>
      <c r="W3837" s="2"/>
      <c r="AA3837" s="2"/>
      <c r="AE3837" s="2"/>
      <c r="AI3837" s="2"/>
      <c r="AM3837" s="2"/>
      <c r="AQ3837" s="2"/>
    </row>
    <row r="3838" spans="7:43" x14ac:dyDescent="0.3">
      <c r="G3838" s="2"/>
      <c r="K3838" s="2"/>
      <c r="O3838" s="2"/>
      <c r="S3838" s="2"/>
      <c r="W3838" s="2"/>
      <c r="AA3838" s="2"/>
      <c r="AE3838" s="2"/>
      <c r="AI3838" s="2"/>
      <c r="AM3838" s="2"/>
      <c r="AQ3838" s="2"/>
    </row>
    <row r="3839" spans="7:43" x14ac:dyDescent="0.3">
      <c r="G3839" s="2"/>
      <c r="K3839" s="2"/>
      <c r="O3839" s="2"/>
      <c r="S3839" s="2"/>
      <c r="W3839" s="2"/>
      <c r="AA3839" s="2"/>
      <c r="AE3839" s="2"/>
      <c r="AI3839" s="2"/>
      <c r="AM3839" s="2"/>
      <c r="AQ3839" s="2"/>
    </row>
    <row r="3840" spans="7:43" x14ac:dyDescent="0.3">
      <c r="G3840" s="2"/>
      <c r="K3840" s="2"/>
      <c r="O3840" s="2"/>
      <c r="S3840" s="2"/>
      <c r="W3840" s="2"/>
      <c r="AA3840" s="2"/>
      <c r="AE3840" s="2"/>
      <c r="AI3840" s="2"/>
      <c r="AM3840" s="2"/>
      <c r="AQ3840" s="2"/>
    </row>
    <row r="3841" spans="7:43" x14ac:dyDescent="0.3">
      <c r="G3841" s="2"/>
      <c r="K3841" s="2"/>
      <c r="O3841" s="2"/>
      <c r="S3841" s="2"/>
      <c r="W3841" s="2"/>
      <c r="AA3841" s="2"/>
      <c r="AE3841" s="2"/>
      <c r="AI3841" s="2"/>
      <c r="AM3841" s="2"/>
      <c r="AQ3841" s="2"/>
    </row>
    <row r="3842" spans="7:43" x14ac:dyDescent="0.3">
      <c r="G3842" s="2"/>
      <c r="K3842" s="2"/>
      <c r="O3842" s="2"/>
      <c r="S3842" s="2"/>
      <c r="W3842" s="2"/>
      <c r="AA3842" s="2"/>
      <c r="AE3842" s="2"/>
      <c r="AI3842" s="2"/>
      <c r="AM3842" s="2"/>
      <c r="AQ3842" s="2"/>
    </row>
    <row r="3843" spans="7:43" x14ac:dyDescent="0.3">
      <c r="G3843" s="2"/>
      <c r="K3843" s="2"/>
      <c r="O3843" s="2"/>
      <c r="S3843" s="2"/>
      <c r="W3843" s="2"/>
      <c r="AA3843" s="2"/>
      <c r="AE3843" s="2"/>
      <c r="AI3843" s="2"/>
      <c r="AM3843" s="2"/>
      <c r="AQ3843" s="2"/>
    </row>
    <row r="3844" spans="7:43" x14ac:dyDescent="0.3">
      <c r="G3844" s="2"/>
      <c r="K3844" s="2"/>
      <c r="O3844" s="2"/>
      <c r="S3844" s="2"/>
      <c r="W3844" s="2"/>
      <c r="AA3844" s="2"/>
      <c r="AE3844" s="2"/>
      <c r="AI3844" s="2"/>
      <c r="AM3844" s="2"/>
      <c r="AQ3844" s="2"/>
    </row>
    <row r="3845" spans="7:43" x14ac:dyDescent="0.3">
      <c r="G3845" s="2"/>
      <c r="K3845" s="2"/>
      <c r="O3845" s="2"/>
      <c r="S3845" s="2"/>
      <c r="W3845" s="2"/>
      <c r="AA3845" s="2"/>
      <c r="AE3845" s="2"/>
      <c r="AI3845" s="2"/>
      <c r="AM3845" s="2"/>
      <c r="AQ3845" s="2"/>
    </row>
    <row r="3846" spans="7:43" x14ac:dyDescent="0.3">
      <c r="G3846" s="2"/>
      <c r="K3846" s="2"/>
      <c r="O3846" s="2"/>
      <c r="S3846" s="2"/>
      <c r="W3846" s="2"/>
      <c r="AA3846" s="2"/>
      <c r="AE3846" s="2"/>
      <c r="AI3846" s="2"/>
      <c r="AM3846" s="2"/>
      <c r="AQ3846" s="2"/>
    </row>
    <row r="3847" spans="7:43" x14ac:dyDescent="0.3">
      <c r="G3847" s="2"/>
      <c r="K3847" s="2"/>
      <c r="O3847" s="2"/>
      <c r="S3847" s="2"/>
      <c r="W3847" s="2"/>
      <c r="AA3847" s="2"/>
      <c r="AE3847" s="2"/>
      <c r="AI3847" s="2"/>
      <c r="AM3847" s="2"/>
      <c r="AQ3847" s="2"/>
    </row>
    <row r="3848" spans="7:43" x14ac:dyDescent="0.3">
      <c r="G3848" s="2"/>
      <c r="K3848" s="2"/>
      <c r="O3848" s="2"/>
      <c r="S3848" s="2"/>
      <c r="W3848" s="2"/>
      <c r="AA3848" s="2"/>
      <c r="AE3848" s="2"/>
      <c r="AI3848" s="2"/>
      <c r="AM3848" s="2"/>
      <c r="AQ3848" s="2"/>
    </row>
    <row r="3849" spans="7:43" x14ac:dyDescent="0.3">
      <c r="G3849" s="2"/>
      <c r="K3849" s="2"/>
      <c r="O3849" s="2"/>
      <c r="S3849" s="2"/>
      <c r="W3849" s="2"/>
      <c r="AA3849" s="2"/>
      <c r="AE3849" s="2"/>
      <c r="AI3849" s="2"/>
      <c r="AM3849" s="2"/>
      <c r="AQ3849" s="2"/>
    </row>
    <row r="3850" spans="7:43" x14ac:dyDescent="0.3">
      <c r="G3850" s="2"/>
      <c r="K3850" s="2"/>
      <c r="O3850" s="2"/>
      <c r="S3850" s="2"/>
      <c r="W3850" s="2"/>
      <c r="AA3850" s="2"/>
      <c r="AE3850" s="2"/>
      <c r="AI3850" s="2"/>
      <c r="AM3850" s="2"/>
      <c r="AQ3850" s="2"/>
    </row>
    <row r="3851" spans="7:43" x14ac:dyDescent="0.3">
      <c r="G3851" s="2"/>
      <c r="K3851" s="2"/>
      <c r="O3851" s="2"/>
      <c r="S3851" s="2"/>
      <c r="W3851" s="2"/>
      <c r="AA3851" s="2"/>
      <c r="AE3851" s="2"/>
      <c r="AI3851" s="2"/>
      <c r="AM3851" s="2"/>
      <c r="AQ3851" s="2"/>
    </row>
    <row r="3852" spans="7:43" x14ac:dyDescent="0.3">
      <c r="G3852" s="2"/>
      <c r="K3852" s="2"/>
      <c r="O3852" s="2"/>
      <c r="S3852" s="2"/>
      <c r="W3852" s="2"/>
      <c r="AA3852" s="2"/>
      <c r="AE3852" s="2"/>
      <c r="AI3852" s="2"/>
      <c r="AM3852" s="2"/>
      <c r="AQ3852" s="2"/>
    </row>
    <row r="3853" spans="7:43" x14ac:dyDescent="0.3">
      <c r="G3853" s="2"/>
      <c r="K3853" s="2"/>
      <c r="O3853" s="2"/>
      <c r="S3853" s="2"/>
      <c r="W3853" s="2"/>
      <c r="AA3853" s="2"/>
      <c r="AE3853" s="2"/>
      <c r="AI3853" s="2"/>
      <c r="AM3853" s="2"/>
      <c r="AQ3853" s="2"/>
    </row>
    <row r="3854" spans="7:43" x14ac:dyDescent="0.3">
      <c r="G3854" s="2"/>
      <c r="K3854" s="2"/>
      <c r="O3854" s="2"/>
      <c r="S3854" s="2"/>
      <c r="W3854" s="2"/>
      <c r="AA3854" s="2"/>
      <c r="AE3854" s="2"/>
      <c r="AI3854" s="2"/>
      <c r="AM3854" s="2"/>
      <c r="AQ3854" s="2"/>
    </row>
    <row r="3855" spans="7:43" x14ac:dyDescent="0.3">
      <c r="G3855" s="2"/>
      <c r="K3855" s="2"/>
      <c r="O3855" s="2"/>
      <c r="S3855" s="2"/>
      <c r="W3855" s="2"/>
      <c r="AA3855" s="2"/>
      <c r="AE3855" s="2"/>
      <c r="AI3855" s="2"/>
      <c r="AM3855" s="2"/>
      <c r="AQ3855" s="2"/>
    </row>
    <row r="3856" spans="7:43" x14ac:dyDescent="0.3">
      <c r="G3856" s="2"/>
      <c r="K3856" s="2"/>
      <c r="O3856" s="2"/>
      <c r="S3856" s="2"/>
      <c r="W3856" s="2"/>
      <c r="AA3856" s="2"/>
      <c r="AE3856" s="2"/>
      <c r="AI3856" s="2"/>
      <c r="AM3856" s="2"/>
      <c r="AQ3856" s="2"/>
    </row>
    <row r="3857" spans="7:43" x14ac:dyDescent="0.3">
      <c r="G3857" s="2"/>
      <c r="K3857" s="2"/>
      <c r="O3857" s="2"/>
      <c r="S3857" s="2"/>
      <c r="W3857" s="2"/>
      <c r="AA3857" s="2"/>
      <c r="AE3857" s="2"/>
      <c r="AI3857" s="2"/>
      <c r="AM3857" s="2"/>
      <c r="AQ3857" s="2"/>
    </row>
    <row r="3858" spans="7:43" x14ac:dyDescent="0.3">
      <c r="G3858" s="2"/>
      <c r="K3858" s="2"/>
      <c r="O3858" s="2"/>
      <c r="S3858" s="2"/>
      <c r="W3858" s="2"/>
      <c r="AA3858" s="2"/>
      <c r="AE3858" s="2"/>
      <c r="AI3858" s="2"/>
      <c r="AM3858" s="2"/>
      <c r="AQ3858" s="2"/>
    </row>
    <row r="3859" spans="7:43" x14ac:dyDescent="0.3">
      <c r="G3859" s="2"/>
      <c r="K3859" s="2"/>
      <c r="O3859" s="2"/>
      <c r="S3859" s="2"/>
      <c r="W3859" s="2"/>
      <c r="AA3859" s="2"/>
      <c r="AE3859" s="2"/>
      <c r="AI3859" s="2"/>
      <c r="AM3859" s="2"/>
      <c r="AQ3859" s="2"/>
    </row>
    <row r="3860" spans="7:43" x14ac:dyDescent="0.3">
      <c r="G3860" s="2"/>
      <c r="K3860" s="2"/>
      <c r="O3860" s="2"/>
      <c r="S3860" s="2"/>
      <c r="W3860" s="2"/>
      <c r="AA3860" s="2"/>
      <c r="AE3860" s="2"/>
      <c r="AI3860" s="2"/>
      <c r="AM3860" s="2"/>
      <c r="AQ3860" s="2"/>
    </row>
    <row r="3861" spans="7:43" x14ac:dyDescent="0.3">
      <c r="G3861" s="2"/>
      <c r="K3861" s="2"/>
      <c r="O3861" s="2"/>
      <c r="S3861" s="2"/>
      <c r="W3861" s="2"/>
      <c r="AA3861" s="2"/>
      <c r="AE3861" s="2"/>
      <c r="AI3861" s="2"/>
      <c r="AM3861" s="2"/>
      <c r="AQ3861" s="2"/>
    </row>
    <row r="3862" spans="7:43" x14ac:dyDescent="0.3">
      <c r="G3862" s="2"/>
      <c r="K3862" s="2"/>
      <c r="O3862" s="2"/>
      <c r="S3862" s="2"/>
      <c r="W3862" s="2"/>
      <c r="AA3862" s="2"/>
      <c r="AE3862" s="2"/>
      <c r="AI3862" s="2"/>
      <c r="AM3862" s="2"/>
      <c r="AQ3862" s="2"/>
    </row>
    <row r="3863" spans="7:43" x14ac:dyDescent="0.3">
      <c r="G3863" s="2"/>
      <c r="K3863" s="2"/>
      <c r="O3863" s="2"/>
      <c r="S3863" s="2"/>
      <c r="W3863" s="2"/>
      <c r="AA3863" s="2"/>
      <c r="AE3863" s="2"/>
      <c r="AI3863" s="2"/>
      <c r="AM3863" s="2"/>
      <c r="AQ3863" s="2"/>
    </row>
    <row r="3864" spans="7:43" x14ac:dyDescent="0.3">
      <c r="G3864" s="2"/>
      <c r="K3864" s="2"/>
      <c r="O3864" s="2"/>
      <c r="S3864" s="2"/>
      <c r="W3864" s="2"/>
      <c r="AA3864" s="2"/>
      <c r="AE3864" s="2"/>
      <c r="AI3864" s="2"/>
      <c r="AM3864" s="2"/>
      <c r="AQ3864" s="2"/>
    </row>
    <row r="3865" spans="7:43" x14ac:dyDescent="0.3">
      <c r="G3865" s="2"/>
      <c r="K3865" s="2"/>
      <c r="O3865" s="2"/>
      <c r="S3865" s="2"/>
      <c r="W3865" s="2"/>
      <c r="AA3865" s="2"/>
      <c r="AE3865" s="2"/>
      <c r="AI3865" s="2"/>
      <c r="AM3865" s="2"/>
      <c r="AQ3865" s="2"/>
    </row>
    <row r="3866" spans="7:43" x14ac:dyDescent="0.3">
      <c r="G3866" s="2"/>
      <c r="K3866" s="2"/>
      <c r="O3866" s="2"/>
      <c r="S3866" s="2"/>
      <c r="W3866" s="2"/>
      <c r="AA3866" s="2"/>
      <c r="AE3866" s="2"/>
      <c r="AI3866" s="2"/>
      <c r="AM3866" s="2"/>
      <c r="AQ3866" s="2"/>
    </row>
    <row r="3867" spans="7:43" x14ac:dyDescent="0.3">
      <c r="G3867" s="2"/>
      <c r="K3867" s="2"/>
      <c r="O3867" s="2"/>
      <c r="S3867" s="2"/>
      <c r="W3867" s="2"/>
      <c r="AA3867" s="2"/>
      <c r="AE3867" s="2"/>
      <c r="AI3867" s="2"/>
      <c r="AM3867" s="2"/>
      <c r="AQ3867" s="2"/>
    </row>
    <row r="3868" spans="7:43" x14ac:dyDescent="0.3">
      <c r="G3868" s="2"/>
      <c r="K3868" s="2"/>
      <c r="O3868" s="2"/>
      <c r="S3868" s="2"/>
      <c r="W3868" s="2"/>
      <c r="AA3868" s="2"/>
      <c r="AE3868" s="2"/>
      <c r="AI3868" s="2"/>
      <c r="AM3868" s="2"/>
      <c r="AQ3868" s="2"/>
    </row>
    <row r="3869" spans="7:43" x14ac:dyDescent="0.3">
      <c r="G3869" s="2"/>
      <c r="K3869" s="2"/>
      <c r="O3869" s="2"/>
      <c r="S3869" s="2"/>
      <c r="W3869" s="2"/>
      <c r="AA3869" s="2"/>
      <c r="AE3869" s="2"/>
      <c r="AI3869" s="2"/>
      <c r="AM3869" s="2"/>
      <c r="AQ3869" s="2"/>
    </row>
    <row r="3870" spans="7:43" x14ac:dyDescent="0.3">
      <c r="G3870" s="2"/>
      <c r="K3870" s="2"/>
      <c r="O3870" s="2"/>
      <c r="S3870" s="2"/>
      <c r="W3870" s="2"/>
      <c r="AA3870" s="2"/>
      <c r="AE3870" s="2"/>
      <c r="AI3870" s="2"/>
      <c r="AM3870" s="2"/>
      <c r="AQ3870" s="2"/>
    </row>
    <row r="3871" spans="7:43" x14ac:dyDescent="0.3">
      <c r="G3871" s="2"/>
      <c r="K3871" s="2"/>
      <c r="O3871" s="2"/>
      <c r="S3871" s="2"/>
      <c r="W3871" s="2"/>
      <c r="AA3871" s="2"/>
      <c r="AE3871" s="2"/>
      <c r="AI3871" s="2"/>
      <c r="AM3871" s="2"/>
      <c r="AQ3871" s="2"/>
    </row>
    <row r="3872" spans="7:43" x14ac:dyDescent="0.3">
      <c r="G3872" s="2"/>
      <c r="K3872" s="2"/>
      <c r="O3872" s="2"/>
      <c r="S3872" s="2"/>
      <c r="W3872" s="2"/>
      <c r="AA3872" s="2"/>
      <c r="AE3872" s="2"/>
      <c r="AI3872" s="2"/>
      <c r="AM3872" s="2"/>
      <c r="AQ3872" s="2"/>
    </row>
    <row r="3873" spans="7:43" x14ac:dyDescent="0.3">
      <c r="G3873" s="2"/>
      <c r="K3873" s="2"/>
      <c r="O3873" s="2"/>
      <c r="S3873" s="2"/>
      <c r="W3873" s="2"/>
      <c r="AA3873" s="2"/>
      <c r="AE3873" s="2"/>
      <c r="AI3873" s="2"/>
      <c r="AM3873" s="2"/>
      <c r="AQ3873" s="2"/>
    </row>
    <row r="3874" spans="7:43" x14ac:dyDescent="0.3">
      <c r="G3874" s="2"/>
      <c r="K3874" s="2"/>
      <c r="O3874" s="2"/>
      <c r="S3874" s="2"/>
      <c r="W3874" s="2"/>
      <c r="AA3874" s="2"/>
      <c r="AE3874" s="2"/>
      <c r="AI3874" s="2"/>
      <c r="AM3874" s="2"/>
      <c r="AQ3874" s="2"/>
    </row>
    <row r="3875" spans="7:43" x14ac:dyDescent="0.3">
      <c r="G3875" s="2"/>
      <c r="K3875" s="2"/>
      <c r="O3875" s="2"/>
      <c r="S3875" s="2"/>
      <c r="W3875" s="2"/>
      <c r="AA3875" s="2"/>
      <c r="AE3875" s="2"/>
      <c r="AI3875" s="2"/>
      <c r="AM3875" s="2"/>
      <c r="AQ3875" s="2"/>
    </row>
    <row r="3876" spans="7:43" x14ac:dyDescent="0.3">
      <c r="G3876" s="2"/>
      <c r="K3876" s="2"/>
      <c r="O3876" s="2"/>
      <c r="S3876" s="2"/>
      <c r="W3876" s="2"/>
      <c r="AA3876" s="2"/>
      <c r="AE3876" s="2"/>
      <c r="AI3876" s="2"/>
      <c r="AM3876" s="2"/>
      <c r="AQ3876" s="2"/>
    </row>
    <row r="3877" spans="7:43" x14ac:dyDescent="0.3">
      <c r="G3877" s="2"/>
      <c r="K3877" s="2"/>
      <c r="O3877" s="2"/>
      <c r="S3877" s="2"/>
      <c r="W3877" s="2"/>
      <c r="AA3877" s="2"/>
      <c r="AE3877" s="2"/>
      <c r="AI3877" s="2"/>
      <c r="AM3877" s="2"/>
      <c r="AQ3877" s="2"/>
    </row>
    <row r="3878" spans="7:43" x14ac:dyDescent="0.3">
      <c r="G3878" s="2"/>
      <c r="K3878" s="2"/>
      <c r="O3878" s="2"/>
      <c r="S3878" s="2"/>
      <c r="W3878" s="2"/>
      <c r="AA3878" s="2"/>
      <c r="AE3878" s="2"/>
      <c r="AI3878" s="2"/>
      <c r="AM3878" s="2"/>
      <c r="AQ3878" s="2"/>
    </row>
    <row r="3879" spans="7:43" x14ac:dyDescent="0.3">
      <c r="G3879" s="2"/>
      <c r="K3879" s="2"/>
      <c r="O3879" s="2"/>
      <c r="S3879" s="2"/>
      <c r="W3879" s="2"/>
      <c r="AA3879" s="2"/>
      <c r="AE3879" s="2"/>
      <c r="AI3879" s="2"/>
      <c r="AM3879" s="2"/>
      <c r="AQ3879" s="2"/>
    </row>
    <row r="3880" spans="7:43" x14ac:dyDescent="0.3">
      <c r="G3880" s="2"/>
      <c r="K3880" s="2"/>
      <c r="O3880" s="2"/>
      <c r="S3880" s="2"/>
      <c r="W3880" s="2"/>
      <c r="AA3880" s="2"/>
      <c r="AE3880" s="2"/>
      <c r="AI3880" s="2"/>
      <c r="AM3880" s="2"/>
      <c r="AQ3880" s="2"/>
    </row>
    <row r="3881" spans="7:43" x14ac:dyDescent="0.3">
      <c r="G3881" s="2"/>
      <c r="K3881" s="2"/>
      <c r="O3881" s="2"/>
      <c r="S3881" s="2"/>
      <c r="W3881" s="2"/>
      <c r="AA3881" s="2"/>
      <c r="AE3881" s="2"/>
      <c r="AI3881" s="2"/>
      <c r="AM3881" s="2"/>
      <c r="AQ3881" s="2"/>
    </row>
    <row r="3882" spans="7:43" x14ac:dyDescent="0.3">
      <c r="G3882" s="2"/>
      <c r="K3882" s="2"/>
      <c r="O3882" s="2"/>
      <c r="S3882" s="2"/>
      <c r="W3882" s="2"/>
      <c r="AA3882" s="2"/>
      <c r="AE3882" s="2"/>
      <c r="AI3882" s="2"/>
      <c r="AM3882" s="2"/>
      <c r="AQ3882" s="2"/>
    </row>
    <row r="3883" spans="7:43" x14ac:dyDescent="0.3">
      <c r="G3883" s="2"/>
      <c r="K3883" s="2"/>
      <c r="O3883" s="2"/>
      <c r="S3883" s="2"/>
      <c r="W3883" s="2"/>
      <c r="AA3883" s="2"/>
      <c r="AE3883" s="2"/>
      <c r="AI3883" s="2"/>
      <c r="AM3883" s="2"/>
      <c r="AQ3883" s="2"/>
    </row>
    <row r="3884" spans="7:43" x14ac:dyDescent="0.3">
      <c r="G3884" s="2"/>
      <c r="K3884" s="2"/>
      <c r="O3884" s="2"/>
      <c r="S3884" s="2"/>
      <c r="W3884" s="2"/>
      <c r="AA3884" s="2"/>
      <c r="AE3884" s="2"/>
      <c r="AI3884" s="2"/>
      <c r="AM3884" s="2"/>
      <c r="AQ3884" s="2"/>
    </row>
    <row r="3885" spans="7:43" x14ac:dyDescent="0.3">
      <c r="G3885" s="2"/>
      <c r="K3885" s="2"/>
      <c r="O3885" s="2"/>
      <c r="S3885" s="2"/>
      <c r="W3885" s="2"/>
      <c r="AA3885" s="2"/>
      <c r="AE3885" s="2"/>
      <c r="AI3885" s="2"/>
      <c r="AM3885" s="2"/>
      <c r="AQ3885" s="2"/>
    </row>
    <row r="3886" spans="7:43" x14ac:dyDescent="0.3">
      <c r="G3886" s="2"/>
      <c r="K3886" s="2"/>
      <c r="O3886" s="2"/>
      <c r="S3886" s="2"/>
      <c r="W3886" s="2"/>
      <c r="AA3886" s="2"/>
      <c r="AE3886" s="2"/>
      <c r="AI3886" s="2"/>
      <c r="AM3886" s="2"/>
      <c r="AQ3886" s="2"/>
    </row>
    <row r="3887" spans="7:43" x14ac:dyDescent="0.3">
      <c r="G3887" s="2"/>
      <c r="K3887" s="2"/>
      <c r="O3887" s="2"/>
      <c r="S3887" s="2"/>
      <c r="W3887" s="2"/>
      <c r="AA3887" s="2"/>
      <c r="AE3887" s="2"/>
      <c r="AI3887" s="2"/>
      <c r="AM3887" s="2"/>
      <c r="AQ3887" s="2"/>
    </row>
    <row r="3888" spans="7:43" x14ac:dyDescent="0.3">
      <c r="G3888" s="2"/>
      <c r="K3888" s="2"/>
      <c r="O3888" s="2"/>
      <c r="S3888" s="2"/>
      <c r="W3888" s="2"/>
      <c r="AA3888" s="2"/>
      <c r="AE3888" s="2"/>
      <c r="AI3888" s="2"/>
      <c r="AM3888" s="2"/>
      <c r="AQ3888" s="2"/>
    </row>
    <row r="3889" spans="7:43" x14ac:dyDescent="0.3">
      <c r="G3889" s="2"/>
      <c r="K3889" s="2"/>
      <c r="O3889" s="2"/>
      <c r="S3889" s="2"/>
      <c r="W3889" s="2"/>
      <c r="AA3889" s="2"/>
      <c r="AE3889" s="2"/>
      <c r="AI3889" s="2"/>
      <c r="AM3889" s="2"/>
      <c r="AQ3889" s="2"/>
    </row>
    <row r="3890" spans="7:43" x14ac:dyDescent="0.3">
      <c r="G3890" s="2"/>
      <c r="K3890" s="2"/>
      <c r="O3890" s="2"/>
      <c r="S3890" s="2"/>
      <c r="W3890" s="2"/>
      <c r="AA3890" s="2"/>
      <c r="AE3890" s="2"/>
      <c r="AI3890" s="2"/>
      <c r="AM3890" s="2"/>
      <c r="AQ3890" s="2"/>
    </row>
    <row r="3891" spans="7:43" x14ac:dyDescent="0.3">
      <c r="G3891" s="2"/>
      <c r="K3891" s="2"/>
      <c r="O3891" s="2"/>
      <c r="S3891" s="2"/>
      <c r="W3891" s="2"/>
      <c r="AA3891" s="2"/>
      <c r="AE3891" s="2"/>
      <c r="AI3891" s="2"/>
      <c r="AM3891" s="2"/>
      <c r="AQ3891" s="2"/>
    </row>
    <row r="3892" spans="7:43" x14ac:dyDescent="0.3">
      <c r="G3892" s="2"/>
      <c r="K3892" s="2"/>
      <c r="O3892" s="2"/>
      <c r="S3892" s="2"/>
      <c r="W3892" s="2"/>
      <c r="AA3892" s="2"/>
      <c r="AE3892" s="2"/>
      <c r="AI3892" s="2"/>
      <c r="AM3892" s="2"/>
      <c r="AQ3892" s="2"/>
    </row>
    <row r="3893" spans="7:43" x14ac:dyDescent="0.3">
      <c r="G3893" s="2"/>
      <c r="K3893" s="2"/>
      <c r="O3893" s="2"/>
      <c r="S3893" s="2"/>
      <c r="W3893" s="2"/>
      <c r="AA3893" s="2"/>
      <c r="AE3893" s="2"/>
      <c r="AI3893" s="2"/>
      <c r="AM3893" s="2"/>
      <c r="AQ3893" s="2"/>
    </row>
    <row r="3894" spans="7:43" x14ac:dyDescent="0.3">
      <c r="G3894" s="2"/>
      <c r="K3894" s="2"/>
      <c r="O3894" s="2"/>
      <c r="S3894" s="2"/>
      <c r="W3894" s="2"/>
      <c r="AA3894" s="2"/>
      <c r="AE3894" s="2"/>
      <c r="AI3894" s="2"/>
      <c r="AM3894" s="2"/>
      <c r="AQ3894" s="2"/>
    </row>
    <row r="3895" spans="7:43" x14ac:dyDescent="0.3">
      <c r="G3895" s="2"/>
      <c r="K3895" s="2"/>
      <c r="O3895" s="2"/>
      <c r="S3895" s="2"/>
      <c r="W3895" s="2"/>
      <c r="AA3895" s="2"/>
      <c r="AE3895" s="2"/>
      <c r="AI3895" s="2"/>
      <c r="AM3895" s="2"/>
      <c r="AQ3895" s="2"/>
    </row>
    <row r="3896" spans="7:43" x14ac:dyDescent="0.3">
      <c r="G3896" s="2"/>
      <c r="K3896" s="2"/>
      <c r="O3896" s="2"/>
      <c r="S3896" s="2"/>
      <c r="W3896" s="2"/>
      <c r="AA3896" s="2"/>
      <c r="AE3896" s="2"/>
      <c r="AI3896" s="2"/>
      <c r="AM3896" s="2"/>
      <c r="AQ3896" s="2"/>
    </row>
    <row r="3897" spans="7:43" x14ac:dyDescent="0.3">
      <c r="G3897" s="2"/>
      <c r="K3897" s="2"/>
      <c r="O3897" s="2"/>
      <c r="S3897" s="2"/>
      <c r="W3897" s="2"/>
      <c r="AA3897" s="2"/>
      <c r="AE3897" s="2"/>
      <c r="AI3897" s="2"/>
      <c r="AM3897" s="2"/>
      <c r="AQ3897" s="2"/>
    </row>
    <row r="3898" spans="7:43" x14ac:dyDescent="0.3">
      <c r="G3898" s="2"/>
      <c r="K3898" s="2"/>
      <c r="O3898" s="2"/>
      <c r="S3898" s="2"/>
      <c r="W3898" s="2"/>
      <c r="AA3898" s="2"/>
      <c r="AE3898" s="2"/>
      <c r="AI3898" s="2"/>
      <c r="AM3898" s="2"/>
      <c r="AQ3898" s="2"/>
    </row>
    <row r="3899" spans="7:43" x14ac:dyDescent="0.3">
      <c r="G3899" s="2"/>
      <c r="K3899" s="2"/>
      <c r="O3899" s="2"/>
      <c r="S3899" s="2"/>
      <c r="W3899" s="2"/>
      <c r="AA3899" s="2"/>
      <c r="AE3899" s="2"/>
      <c r="AI3899" s="2"/>
      <c r="AM3899" s="2"/>
      <c r="AQ3899" s="2"/>
    </row>
    <row r="3900" spans="7:43" x14ac:dyDescent="0.3">
      <c r="G3900" s="2"/>
      <c r="K3900" s="2"/>
      <c r="O3900" s="2"/>
      <c r="S3900" s="2"/>
      <c r="W3900" s="2"/>
      <c r="AA3900" s="2"/>
      <c r="AE3900" s="2"/>
      <c r="AI3900" s="2"/>
      <c r="AM3900" s="2"/>
      <c r="AQ3900" s="2"/>
    </row>
    <row r="3901" spans="7:43" x14ac:dyDescent="0.3">
      <c r="G3901" s="2"/>
      <c r="K3901" s="2"/>
      <c r="O3901" s="2"/>
      <c r="S3901" s="2"/>
      <c r="W3901" s="2"/>
      <c r="AA3901" s="2"/>
      <c r="AE3901" s="2"/>
      <c r="AI3901" s="2"/>
      <c r="AM3901" s="2"/>
      <c r="AQ3901" s="2"/>
    </row>
    <row r="3902" spans="7:43" x14ac:dyDescent="0.3">
      <c r="G3902" s="2"/>
      <c r="K3902" s="2"/>
      <c r="O3902" s="2"/>
      <c r="S3902" s="2"/>
      <c r="W3902" s="2"/>
      <c r="AA3902" s="2"/>
      <c r="AE3902" s="2"/>
      <c r="AI3902" s="2"/>
      <c r="AM3902" s="2"/>
      <c r="AQ3902" s="2"/>
    </row>
    <row r="3903" spans="7:43" x14ac:dyDescent="0.3">
      <c r="G3903" s="2"/>
      <c r="K3903" s="2"/>
      <c r="O3903" s="2"/>
      <c r="S3903" s="2"/>
      <c r="W3903" s="2"/>
      <c r="AA3903" s="2"/>
      <c r="AE3903" s="2"/>
      <c r="AI3903" s="2"/>
      <c r="AM3903" s="2"/>
      <c r="AQ3903" s="2"/>
    </row>
    <row r="3904" spans="7:43" x14ac:dyDescent="0.3">
      <c r="G3904" s="2"/>
      <c r="K3904" s="2"/>
      <c r="O3904" s="2"/>
      <c r="S3904" s="2"/>
      <c r="W3904" s="2"/>
      <c r="AA3904" s="2"/>
      <c r="AE3904" s="2"/>
      <c r="AI3904" s="2"/>
      <c r="AM3904" s="2"/>
      <c r="AQ3904" s="2"/>
    </row>
    <row r="3905" spans="7:43" x14ac:dyDescent="0.3">
      <c r="G3905" s="2"/>
      <c r="K3905" s="2"/>
      <c r="O3905" s="2"/>
      <c r="S3905" s="2"/>
      <c r="W3905" s="2"/>
      <c r="AA3905" s="2"/>
      <c r="AE3905" s="2"/>
      <c r="AI3905" s="2"/>
      <c r="AM3905" s="2"/>
      <c r="AQ3905" s="2"/>
    </row>
    <row r="3906" spans="7:43" x14ac:dyDescent="0.3">
      <c r="G3906" s="2"/>
      <c r="K3906" s="2"/>
      <c r="O3906" s="2"/>
      <c r="S3906" s="2"/>
      <c r="W3906" s="2"/>
      <c r="AA3906" s="2"/>
      <c r="AE3906" s="2"/>
      <c r="AI3906" s="2"/>
      <c r="AM3906" s="2"/>
      <c r="AQ3906" s="2"/>
    </row>
    <row r="3907" spans="7:43" x14ac:dyDescent="0.3">
      <c r="G3907" s="2"/>
      <c r="K3907" s="2"/>
      <c r="O3907" s="2"/>
      <c r="S3907" s="2"/>
      <c r="W3907" s="2"/>
      <c r="AA3907" s="2"/>
      <c r="AE3907" s="2"/>
      <c r="AI3907" s="2"/>
      <c r="AM3907" s="2"/>
      <c r="AQ3907" s="2"/>
    </row>
    <row r="3908" spans="7:43" x14ac:dyDescent="0.3">
      <c r="G3908" s="2"/>
      <c r="K3908" s="2"/>
      <c r="O3908" s="2"/>
      <c r="S3908" s="2"/>
      <c r="W3908" s="2"/>
      <c r="AA3908" s="2"/>
      <c r="AE3908" s="2"/>
      <c r="AI3908" s="2"/>
      <c r="AM3908" s="2"/>
      <c r="AQ3908" s="2"/>
    </row>
    <row r="3909" spans="7:43" x14ac:dyDescent="0.3">
      <c r="G3909" s="2"/>
      <c r="K3909" s="2"/>
      <c r="O3909" s="2"/>
      <c r="S3909" s="2"/>
      <c r="W3909" s="2"/>
      <c r="AA3909" s="2"/>
      <c r="AE3909" s="2"/>
      <c r="AI3909" s="2"/>
      <c r="AM3909" s="2"/>
      <c r="AQ3909" s="2"/>
    </row>
    <row r="3910" spans="7:43" x14ac:dyDescent="0.3">
      <c r="G3910" s="2"/>
      <c r="K3910" s="2"/>
      <c r="O3910" s="2"/>
      <c r="S3910" s="2"/>
      <c r="W3910" s="2"/>
      <c r="AA3910" s="2"/>
      <c r="AE3910" s="2"/>
      <c r="AI3910" s="2"/>
      <c r="AM3910" s="2"/>
      <c r="AQ3910" s="2"/>
    </row>
    <row r="3911" spans="7:43" x14ac:dyDescent="0.3">
      <c r="G3911" s="2"/>
      <c r="K3911" s="2"/>
      <c r="O3911" s="2"/>
      <c r="S3911" s="2"/>
      <c r="W3911" s="2"/>
      <c r="AA3911" s="2"/>
      <c r="AE3911" s="2"/>
      <c r="AI3911" s="2"/>
      <c r="AM3911" s="2"/>
      <c r="AQ3911" s="2"/>
    </row>
    <row r="3912" spans="7:43" x14ac:dyDescent="0.3">
      <c r="G3912" s="2"/>
      <c r="K3912" s="2"/>
      <c r="O3912" s="2"/>
      <c r="S3912" s="2"/>
      <c r="W3912" s="2"/>
      <c r="AA3912" s="2"/>
      <c r="AE3912" s="2"/>
      <c r="AI3912" s="2"/>
      <c r="AM3912" s="2"/>
      <c r="AQ3912" s="2"/>
    </row>
    <row r="3913" spans="7:43" x14ac:dyDescent="0.3">
      <c r="G3913" s="2"/>
      <c r="K3913" s="2"/>
      <c r="O3913" s="2"/>
      <c r="S3913" s="2"/>
      <c r="W3913" s="2"/>
      <c r="AA3913" s="2"/>
      <c r="AE3913" s="2"/>
      <c r="AI3913" s="2"/>
      <c r="AM3913" s="2"/>
      <c r="AQ3913" s="2"/>
    </row>
    <row r="3914" spans="7:43" x14ac:dyDescent="0.3">
      <c r="G3914" s="2"/>
      <c r="K3914" s="2"/>
      <c r="O3914" s="2"/>
      <c r="S3914" s="2"/>
      <c r="W3914" s="2"/>
      <c r="AA3914" s="2"/>
      <c r="AE3914" s="2"/>
      <c r="AI3914" s="2"/>
      <c r="AM3914" s="2"/>
      <c r="AQ3914" s="2"/>
    </row>
    <row r="3915" spans="7:43" x14ac:dyDescent="0.3">
      <c r="G3915" s="2"/>
      <c r="K3915" s="2"/>
      <c r="O3915" s="2"/>
      <c r="S3915" s="2"/>
      <c r="W3915" s="2"/>
      <c r="AA3915" s="2"/>
      <c r="AE3915" s="2"/>
      <c r="AI3915" s="2"/>
      <c r="AM3915" s="2"/>
      <c r="AQ3915" s="2"/>
    </row>
    <row r="3916" spans="7:43" x14ac:dyDescent="0.3">
      <c r="G3916" s="2"/>
      <c r="K3916" s="2"/>
      <c r="O3916" s="2"/>
      <c r="S3916" s="2"/>
      <c r="W3916" s="2"/>
      <c r="AA3916" s="2"/>
      <c r="AE3916" s="2"/>
      <c r="AI3916" s="2"/>
      <c r="AM3916" s="2"/>
      <c r="AQ3916" s="2"/>
    </row>
    <row r="3917" spans="7:43" x14ac:dyDescent="0.3">
      <c r="G3917" s="2"/>
      <c r="K3917" s="2"/>
      <c r="O3917" s="2"/>
      <c r="S3917" s="2"/>
      <c r="W3917" s="2"/>
      <c r="AA3917" s="2"/>
      <c r="AE3917" s="2"/>
      <c r="AI3917" s="2"/>
      <c r="AM3917" s="2"/>
      <c r="AQ3917" s="2"/>
    </row>
    <row r="3918" spans="7:43" x14ac:dyDescent="0.3">
      <c r="G3918" s="2"/>
      <c r="K3918" s="2"/>
      <c r="O3918" s="2"/>
      <c r="S3918" s="2"/>
      <c r="W3918" s="2"/>
      <c r="AA3918" s="2"/>
      <c r="AE3918" s="2"/>
      <c r="AI3918" s="2"/>
      <c r="AM3918" s="2"/>
      <c r="AQ3918" s="2"/>
    </row>
    <row r="3919" spans="7:43" x14ac:dyDescent="0.3">
      <c r="G3919" s="2"/>
      <c r="K3919" s="2"/>
      <c r="O3919" s="2"/>
      <c r="S3919" s="2"/>
      <c r="W3919" s="2"/>
      <c r="AA3919" s="2"/>
      <c r="AE3919" s="2"/>
      <c r="AI3919" s="2"/>
      <c r="AM3919" s="2"/>
      <c r="AQ3919" s="2"/>
    </row>
    <row r="3920" spans="7:43" x14ac:dyDescent="0.3">
      <c r="G3920" s="2"/>
      <c r="K3920" s="2"/>
      <c r="O3920" s="2"/>
      <c r="S3920" s="2"/>
      <c r="W3920" s="2"/>
      <c r="AA3920" s="2"/>
      <c r="AE3920" s="2"/>
      <c r="AI3920" s="2"/>
      <c r="AM3920" s="2"/>
      <c r="AQ3920" s="2"/>
    </row>
    <row r="3921" spans="7:43" x14ac:dyDescent="0.3">
      <c r="G3921" s="2"/>
      <c r="K3921" s="2"/>
      <c r="O3921" s="2"/>
      <c r="S3921" s="2"/>
      <c r="W3921" s="2"/>
      <c r="AA3921" s="2"/>
      <c r="AE3921" s="2"/>
      <c r="AI3921" s="2"/>
      <c r="AM3921" s="2"/>
      <c r="AQ3921" s="2"/>
    </row>
    <row r="3922" spans="7:43" x14ac:dyDescent="0.3">
      <c r="G3922" s="2"/>
      <c r="K3922" s="2"/>
      <c r="O3922" s="2"/>
      <c r="S3922" s="2"/>
      <c r="W3922" s="2"/>
      <c r="AA3922" s="2"/>
      <c r="AE3922" s="2"/>
      <c r="AI3922" s="2"/>
      <c r="AM3922" s="2"/>
      <c r="AQ3922" s="2"/>
    </row>
    <row r="3923" spans="7:43" x14ac:dyDescent="0.3">
      <c r="G3923" s="2"/>
      <c r="K3923" s="2"/>
      <c r="O3923" s="2"/>
      <c r="S3923" s="2"/>
      <c r="W3923" s="2"/>
      <c r="AA3923" s="2"/>
      <c r="AE3923" s="2"/>
      <c r="AI3923" s="2"/>
      <c r="AM3923" s="2"/>
      <c r="AQ3923" s="2"/>
    </row>
    <row r="3924" spans="7:43" x14ac:dyDescent="0.3">
      <c r="G3924" s="2"/>
      <c r="K3924" s="2"/>
      <c r="O3924" s="2"/>
      <c r="S3924" s="2"/>
      <c r="W3924" s="2"/>
      <c r="AA3924" s="2"/>
      <c r="AE3924" s="2"/>
      <c r="AI3924" s="2"/>
      <c r="AM3924" s="2"/>
      <c r="AQ3924" s="2"/>
    </row>
    <row r="3925" spans="7:43" x14ac:dyDescent="0.3">
      <c r="G3925" s="2"/>
      <c r="K3925" s="2"/>
      <c r="O3925" s="2"/>
      <c r="S3925" s="2"/>
      <c r="W3925" s="2"/>
      <c r="AA3925" s="2"/>
      <c r="AE3925" s="2"/>
      <c r="AI3925" s="2"/>
      <c r="AM3925" s="2"/>
      <c r="AQ3925" s="2"/>
    </row>
    <row r="3926" spans="7:43" x14ac:dyDescent="0.3">
      <c r="G3926" s="2"/>
      <c r="K3926" s="2"/>
      <c r="O3926" s="2"/>
      <c r="S3926" s="2"/>
      <c r="W3926" s="2"/>
      <c r="AA3926" s="2"/>
      <c r="AE3926" s="2"/>
      <c r="AI3926" s="2"/>
      <c r="AM3926" s="2"/>
      <c r="AQ3926" s="2"/>
    </row>
    <row r="3927" spans="7:43" x14ac:dyDescent="0.3">
      <c r="G3927" s="2"/>
      <c r="K3927" s="2"/>
      <c r="O3927" s="2"/>
      <c r="S3927" s="2"/>
      <c r="W3927" s="2"/>
      <c r="AA3927" s="2"/>
      <c r="AE3927" s="2"/>
      <c r="AI3927" s="2"/>
      <c r="AM3927" s="2"/>
      <c r="AQ3927" s="2"/>
    </row>
    <row r="3928" spans="7:43" x14ac:dyDescent="0.3">
      <c r="G3928" s="2"/>
      <c r="K3928" s="2"/>
      <c r="O3928" s="2"/>
      <c r="S3928" s="2"/>
      <c r="W3928" s="2"/>
      <c r="AA3928" s="2"/>
      <c r="AE3928" s="2"/>
      <c r="AI3928" s="2"/>
      <c r="AM3928" s="2"/>
      <c r="AQ3928" s="2"/>
    </row>
    <row r="3929" spans="7:43" x14ac:dyDescent="0.3">
      <c r="G3929" s="2"/>
      <c r="K3929" s="2"/>
      <c r="O3929" s="2"/>
      <c r="S3929" s="2"/>
      <c r="W3929" s="2"/>
      <c r="AA3929" s="2"/>
      <c r="AE3929" s="2"/>
      <c r="AI3929" s="2"/>
      <c r="AM3929" s="2"/>
      <c r="AQ3929" s="2"/>
    </row>
    <row r="3930" spans="7:43" x14ac:dyDescent="0.3">
      <c r="G3930" s="2"/>
      <c r="K3930" s="2"/>
      <c r="O3930" s="2"/>
      <c r="S3930" s="2"/>
      <c r="W3930" s="2"/>
      <c r="AA3930" s="2"/>
      <c r="AE3930" s="2"/>
      <c r="AI3930" s="2"/>
      <c r="AM3930" s="2"/>
      <c r="AQ3930" s="2"/>
    </row>
    <row r="3931" spans="7:43" x14ac:dyDescent="0.3">
      <c r="G3931" s="2"/>
      <c r="K3931" s="2"/>
      <c r="O3931" s="2"/>
      <c r="S3931" s="2"/>
      <c r="W3931" s="2"/>
      <c r="AA3931" s="2"/>
      <c r="AE3931" s="2"/>
      <c r="AI3931" s="2"/>
      <c r="AM3931" s="2"/>
      <c r="AQ3931" s="2"/>
    </row>
    <row r="3932" spans="7:43" x14ac:dyDescent="0.3">
      <c r="G3932" s="2"/>
      <c r="K3932" s="2"/>
      <c r="O3932" s="2"/>
      <c r="S3932" s="2"/>
      <c r="W3932" s="2"/>
      <c r="AA3932" s="2"/>
      <c r="AE3932" s="2"/>
      <c r="AI3932" s="2"/>
      <c r="AM3932" s="2"/>
      <c r="AQ3932" s="2"/>
    </row>
    <row r="3933" spans="7:43" x14ac:dyDescent="0.3">
      <c r="G3933" s="2"/>
      <c r="K3933" s="2"/>
      <c r="O3933" s="2"/>
      <c r="S3933" s="2"/>
      <c r="W3933" s="2"/>
      <c r="AA3933" s="2"/>
      <c r="AE3933" s="2"/>
      <c r="AI3933" s="2"/>
      <c r="AM3933" s="2"/>
      <c r="AQ3933" s="2"/>
    </row>
    <row r="3934" spans="7:43" x14ac:dyDescent="0.3">
      <c r="G3934" s="2"/>
      <c r="K3934" s="2"/>
      <c r="O3934" s="2"/>
      <c r="S3934" s="2"/>
      <c r="W3934" s="2"/>
      <c r="AA3934" s="2"/>
      <c r="AE3934" s="2"/>
      <c r="AI3934" s="2"/>
      <c r="AM3934" s="2"/>
      <c r="AQ3934" s="2"/>
    </row>
    <row r="3935" spans="7:43" x14ac:dyDescent="0.3">
      <c r="G3935" s="2"/>
      <c r="K3935" s="2"/>
      <c r="O3935" s="2"/>
      <c r="S3935" s="2"/>
      <c r="W3935" s="2"/>
      <c r="AA3935" s="2"/>
      <c r="AE3935" s="2"/>
      <c r="AI3935" s="2"/>
      <c r="AM3935" s="2"/>
      <c r="AQ3935" s="2"/>
    </row>
    <row r="3936" spans="7:43" x14ac:dyDescent="0.3">
      <c r="G3936" s="2"/>
      <c r="K3936" s="2"/>
      <c r="O3936" s="2"/>
      <c r="S3936" s="2"/>
      <c r="W3936" s="2"/>
      <c r="AA3936" s="2"/>
      <c r="AE3936" s="2"/>
      <c r="AI3936" s="2"/>
      <c r="AM3936" s="2"/>
      <c r="AQ3936" s="2"/>
    </row>
    <row r="3937" spans="7:43" x14ac:dyDescent="0.3">
      <c r="G3937" s="2"/>
      <c r="K3937" s="2"/>
      <c r="O3937" s="2"/>
      <c r="S3937" s="2"/>
      <c r="W3937" s="2"/>
      <c r="AA3937" s="2"/>
      <c r="AE3937" s="2"/>
      <c r="AI3937" s="2"/>
      <c r="AM3937" s="2"/>
      <c r="AQ3937" s="2"/>
    </row>
    <row r="3938" spans="7:43" x14ac:dyDescent="0.3">
      <c r="G3938" s="2"/>
      <c r="K3938" s="2"/>
      <c r="O3938" s="2"/>
      <c r="S3938" s="2"/>
      <c r="W3938" s="2"/>
      <c r="AA3938" s="2"/>
      <c r="AE3938" s="2"/>
      <c r="AI3938" s="2"/>
      <c r="AM3938" s="2"/>
      <c r="AQ3938" s="2"/>
    </row>
    <row r="3939" spans="7:43" x14ac:dyDescent="0.3">
      <c r="G3939" s="2"/>
      <c r="K3939" s="2"/>
      <c r="O3939" s="2"/>
      <c r="S3939" s="2"/>
      <c r="W3939" s="2"/>
      <c r="AA3939" s="2"/>
      <c r="AE3939" s="2"/>
      <c r="AI3939" s="2"/>
      <c r="AM3939" s="2"/>
      <c r="AQ3939" s="2"/>
    </row>
    <row r="3940" spans="7:43" x14ac:dyDescent="0.3">
      <c r="G3940" s="2"/>
      <c r="K3940" s="2"/>
      <c r="O3940" s="2"/>
      <c r="S3940" s="2"/>
      <c r="W3940" s="2"/>
      <c r="AA3940" s="2"/>
      <c r="AE3940" s="2"/>
      <c r="AI3940" s="2"/>
      <c r="AM3940" s="2"/>
      <c r="AQ3940" s="2"/>
    </row>
    <row r="3941" spans="7:43" x14ac:dyDescent="0.3">
      <c r="G3941" s="2"/>
      <c r="K3941" s="2"/>
      <c r="O3941" s="2"/>
      <c r="S3941" s="2"/>
      <c r="W3941" s="2"/>
      <c r="AA3941" s="2"/>
      <c r="AE3941" s="2"/>
      <c r="AI3941" s="2"/>
      <c r="AM3941" s="2"/>
      <c r="AQ3941" s="2"/>
    </row>
    <row r="3942" spans="7:43" x14ac:dyDescent="0.3">
      <c r="G3942" s="2"/>
      <c r="K3942" s="2"/>
      <c r="O3942" s="2"/>
      <c r="S3942" s="2"/>
      <c r="W3942" s="2"/>
      <c r="AA3942" s="2"/>
      <c r="AE3942" s="2"/>
      <c r="AI3942" s="2"/>
      <c r="AM3942" s="2"/>
      <c r="AQ3942" s="2"/>
    </row>
    <row r="3943" spans="7:43" x14ac:dyDescent="0.3">
      <c r="G3943" s="2"/>
      <c r="K3943" s="2"/>
      <c r="O3943" s="2"/>
      <c r="S3943" s="2"/>
      <c r="W3943" s="2"/>
      <c r="AA3943" s="2"/>
      <c r="AE3943" s="2"/>
      <c r="AI3943" s="2"/>
      <c r="AM3943" s="2"/>
      <c r="AQ3943" s="2"/>
    </row>
    <row r="3944" spans="7:43" x14ac:dyDescent="0.3">
      <c r="G3944" s="2"/>
      <c r="K3944" s="2"/>
      <c r="O3944" s="2"/>
      <c r="S3944" s="2"/>
      <c r="W3944" s="2"/>
      <c r="AA3944" s="2"/>
      <c r="AE3944" s="2"/>
      <c r="AI3944" s="2"/>
      <c r="AM3944" s="2"/>
      <c r="AQ3944" s="2"/>
    </row>
    <row r="3945" spans="7:43" x14ac:dyDescent="0.3">
      <c r="G3945" s="2"/>
      <c r="K3945" s="2"/>
      <c r="O3945" s="2"/>
      <c r="S3945" s="2"/>
      <c r="W3945" s="2"/>
      <c r="AA3945" s="2"/>
      <c r="AE3945" s="2"/>
      <c r="AI3945" s="2"/>
      <c r="AM3945" s="2"/>
      <c r="AQ3945" s="2"/>
    </row>
    <row r="3946" spans="7:43" x14ac:dyDescent="0.3">
      <c r="G3946" s="2"/>
      <c r="K3946" s="2"/>
      <c r="O3946" s="2"/>
      <c r="S3946" s="2"/>
      <c r="W3946" s="2"/>
      <c r="AA3946" s="2"/>
      <c r="AE3946" s="2"/>
      <c r="AI3946" s="2"/>
      <c r="AM3946" s="2"/>
      <c r="AQ3946" s="2"/>
    </row>
    <row r="3947" spans="7:43" x14ac:dyDescent="0.3">
      <c r="G3947" s="2"/>
      <c r="K3947" s="2"/>
      <c r="O3947" s="2"/>
      <c r="S3947" s="2"/>
      <c r="W3947" s="2"/>
      <c r="AA3947" s="2"/>
      <c r="AE3947" s="2"/>
      <c r="AI3947" s="2"/>
      <c r="AM3947" s="2"/>
      <c r="AQ3947" s="2"/>
    </row>
    <row r="3948" spans="7:43" x14ac:dyDescent="0.3">
      <c r="G3948" s="2"/>
      <c r="K3948" s="2"/>
      <c r="O3948" s="2"/>
      <c r="S3948" s="2"/>
      <c r="W3948" s="2"/>
      <c r="AA3948" s="2"/>
      <c r="AE3948" s="2"/>
      <c r="AI3948" s="2"/>
      <c r="AM3948" s="2"/>
      <c r="AQ3948" s="2"/>
    </row>
    <row r="3949" spans="7:43" x14ac:dyDescent="0.3">
      <c r="G3949" s="2"/>
      <c r="K3949" s="2"/>
      <c r="O3949" s="2"/>
      <c r="S3949" s="2"/>
      <c r="W3949" s="2"/>
      <c r="AA3949" s="2"/>
      <c r="AE3949" s="2"/>
      <c r="AI3949" s="2"/>
      <c r="AM3949" s="2"/>
      <c r="AQ3949" s="2"/>
    </row>
    <row r="3950" spans="7:43" x14ac:dyDescent="0.3">
      <c r="G3950" s="2"/>
      <c r="K3950" s="2"/>
      <c r="O3950" s="2"/>
      <c r="S3950" s="2"/>
      <c r="W3950" s="2"/>
      <c r="AA3950" s="2"/>
      <c r="AE3950" s="2"/>
      <c r="AI3950" s="2"/>
      <c r="AM3950" s="2"/>
      <c r="AQ3950" s="2"/>
    </row>
    <row r="3951" spans="7:43" x14ac:dyDescent="0.3">
      <c r="G3951" s="2"/>
      <c r="K3951" s="2"/>
      <c r="O3951" s="2"/>
      <c r="S3951" s="2"/>
      <c r="W3951" s="2"/>
      <c r="AA3951" s="2"/>
      <c r="AE3951" s="2"/>
      <c r="AI3951" s="2"/>
      <c r="AM3951" s="2"/>
      <c r="AQ3951" s="2"/>
    </row>
    <row r="3952" spans="7:43" x14ac:dyDescent="0.3">
      <c r="G3952" s="2"/>
      <c r="K3952" s="2"/>
      <c r="O3952" s="2"/>
      <c r="S3952" s="2"/>
      <c r="W3952" s="2"/>
      <c r="AA3952" s="2"/>
      <c r="AE3952" s="2"/>
      <c r="AI3952" s="2"/>
      <c r="AM3952" s="2"/>
      <c r="AQ3952" s="2"/>
    </row>
    <row r="3953" spans="7:43" x14ac:dyDescent="0.3">
      <c r="G3953" s="2"/>
      <c r="K3953" s="2"/>
      <c r="O3953" s="2"/>
      <c r="S3953" s="2"/>
      <c r="W3953" s="2"/>
      <c r="AA3953" s="2"/>
      <c r="AE3953" s="2"/>
      <c r="AI3953" s="2"/>
      <c r="AM3953" s="2"/>
      <c r="AQ3953" s="2"/>
    </row>
    <row r="3954" spans="7:43" x14ac:dyDescent="0.3">
      <c r="G3954" s="2"/>
      <c r="K3954" s="2"/>
      <c r="O3954" s="2"/>
      <c r="S3954" s="2"/>
      <c r="W3954" s="2"/>
      <c r="AA3954" s="2"/>
      <c r="AE3954" s="2"/>
      <c r="AI3954" s="2"/>
      <c r="AM3954" s="2"/>
      <c r="AQ3954" s="2"/>
    </row>
    <row r="3955" spans="7:43" x14ac:dyDescent="0.3">
      <c r="G3955" s="2"/>
      <c r="K3955" s="2"/>
      <c r="O3955" s="2"/>
      <c r="S3955" s="2"/>
      <c r="W3955" s="2"/>
      <c r="AA3955" s="2"/>
      <c r="AE3955" s="2"/>
      <c r="AI3955" s="2"/>
      <c r="AM3955" s="2"/>
      <c r="AQ3955" s="2"/>
    </row>
    <row r="3956" spans="7:43" x14ac:dyDescent="0.3">
      <c r="G3956" s="2"/>
      <c r="K3956" s="2"/>
      <c r="O3956" s="2"/>
      <c r="S3956" s="2"/>
      <c r="W3956" s="2"/>
      <c r="AA3956" s="2"/>
      <c r="AE3956" s="2"/>
      <c r="AI3956" s="2"/>
      <c r="AM3956" s="2"/>
      <c r="AQ3956" s="2"/>
    </row>
    <row r="3957" spans="7:43" x14ac:dyDescent="0.3">
      <c r="G3957" s="2"/>
      <c r="K3957" s="2"/>
      <c r="O3957" s="2"/>
      <c r="S3957" s="2"/>
      <c r="W3957" s="2"/>
      <c r="AA3957" s="2"/>
      <c r="AE3957" s="2"/>
      <c r="AI3957" s="2"/>
      <c r="AM3957" s="2"/>
      <c r="AQ3957" s="2"/>
    </row>
    <row r="3958" spans="7:43" x14ac:dyDescent="0.3">
      <c r="G3958" s="2"/>
      <c r="K3958" s="2"/>
      <c r="O3958" s="2"/>
      <c r="S3958" s="2"/>
      <c r="W3958" s="2"/>
      <c r="AA3958" s="2"/>
      <c r="AE3958" s="2"/>
      <c r="AI3958" s="2"/>
      <c r="AM3958" s="2"/>
      <c r="AQ3958" s="2"/>
    </row>
    <row r="3959" spans="7:43" x14ac:dyDescent="0.3">
      <c r="G3959" s="2"/>
      <c r="K3959" s="2"/>
      <c r="O3959" s="2"/>
      <c r="S3959" s="2"/>
      <c r="W3959" s="2"/>
      <c r="AA3959" s="2"/>
      <c r="AE3959" s="2"/>
      <c r="AI3959" s="2"/>
      <c r="AM3959" s="2"/>
      <c r="AQ3959" s="2"/>
    </row>
    <row r="3960" spans="7:43" x14ac:dyDescent="0.3">
      <c r="G3960" s="2"/>
      <c r="K3960" s="2"/>
      <c r="O3960" s="2"/>
      <c r="S3960" s="2"/>
      <c r="W3960" s="2"/>
      <c r="AA3960" s="2"/>
      <c r="AE3960" s="2"/>
      <c r="AI3960" s="2"/>
      <c r="AM3960" s="2"/>
      <c r="AQ3960" s="2"/>
    </row>
    <row r="3961" spans="7:43" x14ac:dyDescent="0.3">
      <c r="G3961" s="2"/>
      <c r="K3961" s="2"/>
      <c r="O3961" s="2"/>
      <c r="S3961" s="2"/>
      <c r="W3961" s="2"/>
      <c r="AA3961" s="2"/>
      <c r="AE3961" s="2"/>
      <c r="AI3961" s="2"/>
      <c r="AM3961" s="2"/>
      <c r="AQ3961" s="2"/>
    </row>
    <row r="3962" spans="7:43" x14ac:dyDescent="0.3">
      <c r="G3962" s="2"/>
      <c r="K3962" s="2"/>
      <c r="O3962" s="2"/>
      <c r="S3962" s="2"/>
      <c r="W3962" s="2"/>
      <c r="AA3962" s="2"/>
      <c r="AE3962" s="2"/>
      <c r="AI3962" s="2"/>
      <c r="AM3962" s="2"/>
      <c r="AQ3962" s="2"/>
    </row>
    <row r="3963" spans="7:43" x14ac:dyDescent="0.3">
      <c r="G3963" s="2"/>
      <c r="K3963" s="2"/>
      <c r="O3963" s="2"/>
      <c r="S3963" s="2"/>
      <c r="W3963" s="2"/>
      <c r="AA3963" s="2"/>
      <c r="AE3963" s="2"/>
      <c r="AI3963" s="2"/>
      <c r="AM3963" s="2"/>
      <c r="AQ3963" s="2"/>
    </row>
    <row r="3964" spans="7:43" x14ac:dyDescent="0.3">
      <c r="G3964" s="2"/>
      <c r="K3964" s="2"/>
      <c r="O3964" s="2"/>
      <c r="S3964" s="2"/>
      <c r="W3964" s="2"/>
      <c r="AA3964" s="2"/>
      <c r="AE3964" s="2"/>
      <c r="AI3964" s="2"/>
      <c r="AM3964" s="2"/>
      <c r="AQ3964" s="2"/>
    </row>
    <row r="3965" spans="7:43" x14ac:dyDescent="0.3">
      <c r="G3965" s="2"/>
      <c r="K3965" s="2"/>
      <c r="O3965" s="2"/>
      <c r="S3965" s="2"/>
      <c r="W3965" s="2"/>
      <c r="AA3965" s="2"/>
      <c r="AE3965" s="2"/>
      <c r="AI3965" s="2"/>
      <c r="AM3965" s="2"/>
      <c r="AQ3965" s="2"/>
    </row>
    <row r="3966" spans="7:43" x14ac:dyDescent="0.3">
      <c r="G3966" s="2"/>
      <c r="K3966" s="2"/>
      <c r="O3966" s="2"/>
      <c r="S3966" s="2"/>
      <c r="W3966" s="2"/>
      <c r="AA3966" s="2"/>
      <c r="AE3966" s="2"/>
      <c r="AI3966" s="2"/>
      <c r="AM3966" s="2"/>
      <c r="AQ3966" s="2"/>
    </row>
    <row r="3967" spans="7:43" x14ac:dyDescent="0.3">
      <c r="G3967" s="2"/>
      <c r="K3967" s="2"/>
      <c r="O3967" s="2"/>
      <c r="S3967" s="2"/>
      <c r="W3967" s="2"/>
      <c r="AA3967" s="2"/>
      <c r="AE3967" s="2"/>
      <c r="AI3967" s="2"/>
      <c r="AM3967" s="2"/>
      <c r="AQ3967" s="2"/>
    </row>
    <row r="3968" spans="7:43" x14ac:dyDescent="0.3">
      <c r="G3968" s="2"/>
      <c r="K3968" s="2"/>
      <c r="O3968" s="2"/>
      <c r="S3968" s="2"/>
      <c r="W3968" s="2"/>
      <c r="AA3968" s="2"/>
      <c r="AE3968" s="2"/>
      <c r="AI3968" s="2"/>
      <c r="AM3968" s="2"/>
      <c r="AQ3968" s="2"/>
    </row>
    <row r="3969" spans="7:43" x14ac:dyDescent="0.3">
      <c r="G3969" s="2"/>
      <c r="K3969" s="2"/>
      <c r="O3969" s="2"/>
      <c r="S3969" s="2"/>
      <c r="W3969" s="2"/>
      <c r="AA3969" s="2"/>
      <c r="AE3969" s="2"/>
      <c r="AI3969" s="2"/>
      <c r="AM3969" s="2"/>
      <c r="AQ3969" s="2"/>
    </row>
    <row r="3970" spans="7:43" x14ac:dyDescent="0.3">
      <c r="G3970" s="2"/>
      <c r="K3970" s="2"/>
      <c r="O3970" s="2"/>
      <c r="S3970" s="2"/>
      <c r="W3970" s="2"/>
      <c r="AA3970" s="2"/>
      <c r="AE3970" s="2"/>
      <c r="AI3970" s="2"/>
      <c r="AM3970" s="2"/>
      <c r="AQ3970" s="2"/>
    </row>
    <row r="3971" spans="7:43" x14ac:dyDescent="0.3">
      <c r="G3971" s="2"/>
      <c r="K3971" s="2"/>
      <c r="O3971" s="2"/>
      <c r="S3971" s="2"/>
      <c r="W3971" s="2"/>
      <c r="AA3971" s="2"/>
      <c r="AE3971" s="2"/>
      <c r="AI3971" s="2"/>
      <c r="AM3971" s="2"/>
      <c r="AQ3971" s="2"/>
    </row>
    <row r="3972" spans="7:43" x14ac:dyDescent="0.3">
      <c r="G3972" s="2"/>
      <c r="K3972" s="2"/>
      <c r="O3972" s="2"/>
      <c r="S3972" s="2"/>
      <c r="W3972" s="2"/>
      <c r="AA3972" s="2"/>
      <c r="AE3972" s="2"/>
      <c r="AI3972" s="2"/>
      <c r="AM3972" s="2"/>
      <c r="AQ3972" s="2"/>
    </row>
    <row r="3973" spans="7:43" x14ac:dyDescent="0.3">
      <c r="G3973" s="2"/>
      <c r="K3973" s="2"/>
      <c r="O3973" s="2"/>
      <c r="S3973" s="2"/>
      <c r="W3973" s="2"/>
      <c r="AA3973" s="2"/>
      <c r="AE3973" s="2"/>
      <c r="AI3973" s="2"/>
      <c r="AM3973" s="2"/>
      <c r="AQ3973" s="2"/>
    </row>
    <row r="3974" spans="7:43" x14ac:dyDescent="0.3">
      <c r="G3974" s="2"/>
      <c r="K3974" s="2"/>
      <c r="O3974" s="2"/>
      <c r="S3974" s="2"/>
      <c r="W3974" s="2"/>
      <c r="AA3974" s="2"/>
      <c r="AE3974" s="2"/>
      <c r="AI3974" s="2"/>
      <c r="AM3974" s="2"/>
      <c r="AQ3974" s="2"/>
    </row>
    <row r="3975" spans="7:43" x14ac:dyDescent="0.3">
      <c r="G3975" s="2"/>
      <c r="K3975" s="2"/>
      <c r="O3975" s="2"/>
      <c r="S3975" s="2"/>
      <c r="W3975" s="2"/>
      <c r="AA3975" s="2"/>
      <c r="AE3975" s="2"/>
      <c r="AI3975" s="2"/>
      <c r="AM3975" s="2"/>
      <c r="AQ3975" s="2"/>
    </row>
    <row r="3976" spans="7:43" x14ac:dyDescent="0.3">
      <c r="G3976" s="2"/>
      <c r="K3976" s="2"/>
      <c r="O3976" s="2"/>
      <c r="S3976" s="2"/>
      <c r="W3976" s="2"/>
      <c r="AA3976" s="2"/>
      <c r="AE3976" s="2"/>
      <c r="AI3976" s="2"/>
      <c r="AM3976" s="2"/>
      <c r="AQ3976" s="2"/>
    </row>
    <row r="3977" spans="7:43" x14ac:dyDescent="0.3">
      <c r="G3977" s="2"/>
      <c r="K3977" s="2"/>
      <c r="O3977" s="2"/>
      <c r="S3977" s="2"/>
      <c r="W3977" s="2"/>
      <c r="AA3977" s="2"/>
      <c r="AE3977" s="2"/>
      <c r="AI3977" s="2"/>
      <c r="AM3977" s="2"/>
      <c r="AQ3977" s="2"/>
    </row>
    <row r="3978" spans="7:43" x14ac:dyDescent="0.3">
      <c r="G3978" s="2"/>
      <c r="K3978" s="2"/>
      <c r="O3978" s="2"/>
      <c r="S3978" s="2"/>
      <c r="W3978" s="2"/>
      <c r="AA3978" s="2"/>
      <c r="AE3978" s="2"/>
      <c r="AI3978" s="2"/>
      <c r="AM3978" s="2"/>
      <c r="AQ3978" s="2"/>
    </row>
    <row r="3979" spans="7:43" x14ac:dyDescent="0.3">
      <c r="G3979" s="2"/>
      <c r="K3979" s="2"/>
      <c r="O3979" s="2"/>
      <c r="S3979" s="2"/>
      <c r="W3979" s="2"/>
      <c r="AA3979" s="2"/>
      <c r="AE3979" s="2"/>
      <c r="AI3979" s="2"/>
      <c r="AM3979" s="2"/>
      <c r="AQ3979" s="2"/>
    </row>
    <row r="3980" spans="7:43" x14ac:dyDescent="0.3">
      <c r="G3980" s="2"/>
      <c r="K3980" s="2"/>
      <c r="O3980" s="2"/>
      <c r="S3980" s="2"/>
      <c r="W3980" s="2"/>
      <c r="AA3980" s="2"/>
      <c r="AE3980" s="2"/>
      <c r="AI3980" s="2"/>
      <c r="AM3980" s="2"/>
      <c r="AQ3980" s="2"/>
    </row>
    <row r="3981" spans="7:43" x14ac:dyDescent="0.3">
      <c r="G3981" s="2"/>
      <c r="K3981" s="2"/>
      <c r="O3981" s="2"/>
      <c r="S3981" s="2"/>
      <c r="W3981" s="2"/>
      <c r="AA3981" s="2"/>
      <c r="AE3981" s="2"/>
      <c r="AI3981" s="2"/>
      <c r="AM3981" s="2"/>
      <c r="AQ3981" s="2"/>
    </row>
    <row r="3982" spans="7:43" x14ac:dyDescent="0.3">
      <c r="G3982" s="2"/>
      <c r="K3982" s="2"/>
      <c r="O3982" s="2"/>
      <c r="S3982" s="2"/>
      <c r="W3982" s="2"/>
      <c r="AA3982" s="2"/>
      <c r="AE3982" s="2"/>
      <c r="AI3982" s="2"/>
      <c r="AM3982" s="2"/>
      <c r="AQ3982" s="2"/>
    </row>
    <row r="3983" spans="7:43" x14ac:dyDescent="0.3">
      <c r="G3983" s="2"/>
      <c r="K3983" s="2"/>
      <c r="O3983" s="2"/>
      <c r="S3983" s="2"/>
      <c r="W3983" s="2"/>
      <c r="AA3983" s="2"/>
      <c r="AE3983" s="2"/>
      <c r="AI3983" s="2"/>
      <c r="AM3983" s="2"/>
      <c r="AQ3983" s="2"/>
    </row>
    <row r="3984" spans="7:43" x14ac:dyDescent="0.3">
      <c r="G3984" s="2"/>
      <c r="K3984" s="2"/>
      <c r="O3984" s="2"/>
      <c r="S3984" s="2"/>
      <c r="W3984" s="2"/>
      <c r="AA3984" s="2"/>
      <c r="AE3984" s="2"/>
      <c r="AI3984" s="2"/>
      <c r="AM3984" s="2"/>
      <c r="AQ3984" s="2"/>
    </row>
    <row r="3985" spans="7:43" x14ac:dyDescent="0.3">
      <c r="G3985" s="2"/>
      <c r="K3985" s="2"/>
      <c r="O3985" s="2"/>
      <c r="S3985" s="2"/>
      <c r="W3985" s="2"/>
      <c r="AA3985" s="2"/>
      <c r="AE3985" s="2"/>
      <c r="AI3985" s="2"/>
      <c r="AM3985" s="2"/>
      <c r="AQ3985" s="2"/>
    </row>
    <row r="3986" spans="7:43" x14ac:dyDescent="0.3">
      <c r="G3986" s="2"/>
      <c r="K3986" s="2"/>
      <c r="O3986" s="2"/>
      <c r="S3986" s="2"/>
      <c r="W3986" s="2"/>
      <c r="AA3986" s="2"/>
      <c r="AE3986" s="2"/>
      <c r="AI3986" s="2"/>
      <c r="AM3986" s="2"/>
      <c r="AQ3986" s="2"/>
    </row>
    <row r="3987" spans="7:43" x14ac:dyDescent="0.3">
      <c r="G3987" s="2"/>
      <c r="K3987" s="2"/>
      <c r="O3987" s="2"/>
      <c r="S3987" s="2"/>
      <c r="W3987" s="2"/>
      <c r="AA3987" s="2"/>
      <c r="AE3987" s="2"/>
      <c r="AI3987" s="2"/>
      <c r="AM3987" s="2"/>
      <c r="AQ3987" s="2"/>
    </row>
    <row r="3988" spans="7:43" x14ac:dyDescent="0.3">
      <c r="G3988" s="2"/>
      <c r="K3988" s="2"/>
      <c r="O3988" s="2"/>
      <c r="S3988" s="2"/>
      <c r="W3988" s="2"/>
      <c r="AA3988" s="2"/>
      <c r="AE3988" s="2"/>
      <c r="AI3988" s="2"/>
      <c r="AM3988" s="2"/>
      <c r="AQ3988" s="2"/>
    </row>
    <row r="3989" spans="7:43" x14ac:dyDescent="0.3">
      <c r="G3989" s="2"/>
      <c r="K3989" s="2"/>
      <c r="O3989" s="2"/>
      <c r="S3989" s="2"/>
      <c r="W3989" s="2"/>
      <c r="AA3989" s="2"/>
      <c r="AE3989" s="2"/>
      <c r="AI3989" s="2"/>
      <c r="AM3989" s="2"/>
      <c r="AQ3989" s="2"/>
    </row>
    <row r="3990" spans="7:43" x14ac:dyDescent="0.3">
      <c r="G3990" s="2"/>
      <c r="K3990" s="2"/>
      <c r="O3990" s="2"/>
      <c r="S3990" s="2"/>
      <c r="W3990" s="2"/>
      <c r="AA3990" s="2"/>
      <c r="AE3990" s="2"/>
      <c r="AI3990" s="2"/>
      <c r="AM3990" s="2"/>
      <c r="AQ3990" s="2"/>
    </row>
    <row r="3991" spans="7:43" x14ac:dyDescent="0.3">
      <c r="G3991" s="2"/>
      <c r="K3991" s="2"/>
      <c r="O3991" s="2"/>
      <c r="S3991" s="2"/>
      <c r="W3991" s="2"/>
      <c r="AA3991" s="2"/>
      <c r="AE3991" s="2"/>
      <c r="AI3991" s="2"/>
      <c r="AM3991" s="2"/>
      <c r="AQ3991" s="2"/>
    </row>
    <row r="3992" spans="7:43" x14ac:dyDescent="0.3">
      <c r="G3992" s="2"/>
      <c r="K3992" s="2"/>
      <c r="O3992" s="2"/>
      <c r="S3992" s="2"/>
      <c r="W3992" s="2"/>
      <c r="AA3992" s="2"/>
      <c r="AE3992" s="2"/>
      <c r="AI3992" s="2"/>
      <c r="AM3992" s="2"/>
      <c r="AQ3992" s="2"/>
    </row>
    <row r="3993" spans="7:43" x14ac:dyDescent="0.3">
      <c r="G3993" s="2"/>
      <c r="K3993" s="2"/>
      <c r="O3993" s="2"/>
      <c r="S3993" s="2"/>
      <c r="W3993" s="2"/>
      <c r="AA3993" s="2"/>
      <c r="AE3993" s="2"/>
      <c r="AI3993" s="2"/>
      <c r="AM3993" s="2"/>
      <c r="AQ3993" s="2"/>
    </row>
    <row r="3994" spans="7:43" x14ac:dyDescent="0.3">
      <c r="G3994" s="2"/>
      <c r="K3994" s="2"/>
      <c r="O3994" s="2"/>
      <c r="S3994" s="2"/>
      <c r="W3994" s="2"/>
      <c r="AA3994" s="2"/>
      <c r="AE3994" s="2"/>
      <c r="AI3994" s="2"/>
      <c r="AM3994" s="2"/>
      <c r="AQ3994" s="2"/>
    </row>
    <row r="3995" spans="7:43" x14ac:dyDescent="0.3">
      <c r="G3995" s="2"/>
      <c r="K3995" s="2"/>
      <c r="O3995" s="2"/>
      <c r="S3995" s="2"/>
      <c r="W3995" s="2"/>
      <c r="AA3995" s="2"/>
      <c r="AE3995" s="2"/>
      <c r="AI3995" s="2"/>
      <c r="AM3995" s="2"/>
      <c r="AQ3995" s="2"/>
    </row>
    <row r="3996" spans="7:43" x14ac:dyDescent="0.3">
      <c r="G3996" s="2"/>
      <c r="K3996" s="2"/>
      <c r="O3996" s="2"/>
      <c r="S3996" s="2"/>
      <c r="W3996" s="2"/>
      <c r="AA3996" s="2"/>
      <c r="AE3996" s="2"/>
      <c r="AI3996" s="2"/>
      <c r="AM3996" s="2"/>
      <c r="AQ3996" s="2"/>
    </row>
    <row r="3997" spans="7:43" x14ac:dyDescent="0.3">
      <c r="G3997" s="2"/>
      <c r="K3997" s="2"/>
      <c r="O3997" s="2"/>
      <c r="S3997" s="2"/>
      <c r="W3997" s="2"/>
      <c r="AA3997" s="2"/>
      <c r="AE3997" s="2"/>
      <c r="AI3997" s="2"/>
      <c r="AM3997" s="2"/>
      <c r="AQ3997" s="2"/>
    </row>
    <row r="3998" spans="7:43" x14ac:dyDescent="0.3">
      <c r="G3998" s="2"/>
      <c r="K3998" s="2"/>
      <c r="O3998" s="2"/>
      <c r="S3998" s="2"/>
      <c r="W3998" s="2"/>
      <c r="AA3998" s="2"/>
      <c r="AE3998" s="2"/>
      <c r="AI3998" s="2"/>
      <c r="AM3998" s="2"/>
      <c r="AQ3998" s="2"/>
    </row>
    <row r="3999" spans="7:43" x14ac:dyDescent="0.3">
      <c r="G3999" s="2"/>
      <c r="K3999" s="2"/>
      <c r="O3999" s="2"/>
      <c r="S3999" s="2"/>
      <c r="W3999" s="2"/>
      <c r="AA3999" s="2"/>
      <c r="AE3999" s="2"/>
      <c r="AI3999" s="2"/>
      <c r="AM3999" s="2"/>
      <c r="AQ3999" s="2"/>
    </row>
    <row r="4000" spans="7:43" x14ac:dyDescent="0.3">
      <c r="G4000" s="2"/>
      <c r="K4000" s="2"/>
      <c r="O4000" s="2"/>
      <c r="S4000" s="2"/>
      <c r="W4000" s="2"/>
      <c r="AA4000" s="2"/>
      <c r="AE4000" s="2"/>
      <c r="AI4000" s="2"/>
      <c r="AM4000" s="2"/>
      <c r="AQ4000" s="2"/>
    </row>
    <row r="4001" spans="7:43" x14ac:dyDescent="0.3">
      <c r="G4001" s="2"/>
      <c r="K4001" s="2"/>
      <c r="O4001" s="2"/>
      <c r="S4001" s="2"/>
      <c r="W4001" s="2"/>
      <c r="AA4001" s="2"/>
      <c r="AE4001" s="2"/>
      <c r="AI4001" s="2"/>
      <c r="AM4001" s="2"/>
      <c r="AQ4001" s="2"/>
    </row>
    <row r="4002" spans="7:43" x14ac:dyDescent="0.3">
      <c r="G4002" s="2"/>
      <c r="K4002" s="2"/>
      <c r="O4002" s="2"/>
      <c r="S4002" s="2"/>
      <c r="W4002" s="2"/>
      <c r="AA4002" s="2"/>
      <c r="AE4002" s="2"/>
      <c r="AI4002" s="2"/>
      <c r="AM4002" s="2"/>
      <c r="AQ4002" s="2"/>
    </row>
    <row r="4003" spans="7:43" x14ac:dyDescent="0.3">
      <c r="G4003" s="2"/>
      <c r="K4003" s="2"/>
      <c r="O4003" s="2"/>
      <c r="S4003" s="2"/>
      <c r="W4003" s="2"/>
      <c r="AA4003" s="2"/>
      <c r="AE4003" s="2"/>
      <c r="AI4003" s="2"/>
      <c r="AM4003" s="2"/>
      <c r="AQ4003" s="2"/>
    </row>
    <row r="4004" spans="7:43" x14ac:dyDescent="0.3">
      <c r="G4004" s="2"/>
      <c r="K4004" s="2"/>
      <c r="O4004" s="2"/>
      <c r="S4004" s="2"/>
      <c r="W4004" s="2"/>
      <c r="AA4004" s="2"/>
      <c r="AE4004" s="2"/>
      <c r="AI4004" s="2"/>
      <c r="AM4004" s="2"/>
      <c r="AQ4004" s="2"/>
    </row>
    <row r="4005" spans="7:43" x14ac:dyDescent="0.3">
      <c r="G4005" s="2"/>
      <c r="K4005" s="2"/>
      <c r="O4005" s="2"/>
      <c r="S4005" s="2"/>
      <c r="W4005" s="2"/>
      <c r="AA4005" s="2"/>
      <c r="AE4005" s="2"/>
      <c r="AI4005" s="2"/>
      <c r="AM4005" s="2"/>
      <c r="AQ4005" s="2"/>
    </row>
    <row r="4006" spans="7:43" x14ac:dyDescent="0.3">
      <c r="G4006" s="2"/>
      <c r="K4006" s="2"/>
      <c r="O4006" s="2"/>
      <c r="S4006" s="2"/>
      <c r="W4006" s="2"/>
      <c r="AA4006" s="2"/>
      <c r="AE4006" s="2"/>
      <c r="AI4006" s="2"/>
      <c r="AM4006" s="2"/>
      <c r="AQ4006" s="2"/>
    </row>
    <row r="4007" spans="7:43" x14ac:dyDescent="0.3">
      <c r="G4007" s="2"/>
      <c r="K4007" s="2"/>
      <c r="O4007" s="2"/>
      <c r="S4007" s="2"/>
      <c r="W4007" s="2"/>
      <c r="AA4007" s="2"/>
      <c r="AE4007" s="2"/>
      <c r="AI4007" s="2"/>
      <c r="AM4007" s="2"/>
      <c r="AQ4007" s="2"/>
    </row>
    <row r="4008" spans="7:43" x14ac:dyDescent="0.3">
      <c r="G4008" s="2"/>
      <c r="K4008" s="2"/>
      <c r="O4008" s="2"/>
      <c r="S4008" s="2"/>
      <c r="W4008" s="2"/>
      <c r="AA4008" s="2"/>
      <c r="AE4008" s="2"/>
      <c r="AI4008" s="2"/>
      <c r="AM4008" s="2"/>
      <c r="AQ4008" s="2"/>
    </row>
    <row r="4009" spans="7:43" x14ac:dyDescent="0.3">
      <c r="G4009" s="2"/>
      <c r="K4009" s="2"/>
      <c r="O4009" s="2"/>
      <c r="S4009" s="2"/>
      <c r="W4009" s="2"/>
      <c r="AA4009" s="2"/>
      <c r="AE4009" s="2"/>
      <c r="AI4009" s="2"/>
      <c r="AM4009" s="2"/>
      <c r="AQ4009" s="2"/>
    </row>
    <row r="4010" spans="7:43" x14ac:dyDescent="0.3">
      <c r="G4010" s="2"/>
      <c r="K4010" s="2"/>
      <c r="O4010" s="2"/>
      <c r="S4010" s="2"/>
      <c r="W4010" s="2"/>
      <c r="AA4010" s="2"/>
      <c r="AE4010" s="2"/>
      <c r="AI4010" s="2"/>
      <c r="AM4010" s="2"/>
      <c r="AQ4010" s="2"/>
    </row>
    <row r="4011" spans="7:43" x14ac:dyDescent="0.3">
      <c r="G4011" s="2"/>
      <c r="K4011" s="2"/>
      <c r="O4011" s="2"/>
      <c r="S4011" s="2"/>
      <c r="W4011" s="2"/>
      <c r="AA4011" s="2"/>
      <c r="AE4011" s="2"/>
      <c r="AI4011" s="2"/>
      <c r="AM4011" s="2"/>
      <c r="AQ4011" s="2"/>
    </row>
    <row r="4012" spans="7:43" x14ac:dyDescent="0.3">
      <c r="G4012" s="2"/>
      <c r="K4012" s="2"/>
      <c r="O4012" s="2"/>
      <c r="S4012" s="2"/>
      <c r="W4012" s="2"/>
      <c r="AA4012" s="2"/>
      <c r="AE4012" s="2"/>
      <c r="AI4012" s="2"/>
      <c r="AM4012" s="2"/>
      <c r="AQ4012" s="2"/>
    </row>
    <row r="4013" spans="7:43" x14ac:dyDescent="0.3">
      <c r="G4013" s="2"/>
      <c r="K4013" s="2"/>
      <c r="O4013" s="2"/>
      <c r="S4013" s="2"/>
      <c r="W4013" s="2"/>
      <c r="AA4013" s="2"/>
      <c r="AE4013" s="2"/>
      <c r="AI4013" s="2"/>
      <c r="AM4013" s="2"/>
      <c r="AQ4013" s="2"/>
    </row>
    <row r="4014" spans="7:43" x14ac:dyDescent="0.3">
      <c r="G4014" s="2"/>
      <c r="K4014" s="2"/>
      <c r="O4014" s="2"/>
      <c r="S4014" s="2"/>
      <c r="W4014" s="2"/>
      <c r="AA4014" s="2"/>
      <c r="AE4014" s="2"/>
      <c r="AI4014" s="2"/>
      <c r="AM4014" s="2"/>
      <c r="AQ4014" s="2"/>
    </row>
    <row r="4015" spans="7:43" x14ac:dyDescent="0.3">
      <c r="G4015" s="2"/>
      <c r="K4015" s="2"/>
      <c r="O4015" s="2"/>
      <c r="S4015" s="2"/>
      <c r="W4015" s="2"/>
      <c r="AA4015" s="2"/>
      <c r="AE4015" s="2"/>
      <c r="AI4015" s="2"/>
      <c r="AM4015" s="2"/>
      <c r="AQ4015" s="2"/>
    </row>
    <row r="4016" spans="7:43" x14ac:dyDescent="0.3">
      <c r="G4016" s="2"/>
      <c r="K4016" s="2"/>
      <c r="O4016" s="2"/>
      <c r="S4016" s="2"/>
      <c r="W4016" s="2"/>
      <c r="AA4016" s="2"/>
      <c r="AE4016" s="2"/>
      <c r="AI4016" s="2"/>
      <c r="AM4016" s="2"/>
      <c r="AQ4016" s="2"/>
    </row>
    <row r="4017" spans="7:43" x14ac:dyDescent="0.3">
      <c r="G4017" s="2"/>
      <c r="K4017" s="2"/>
      <c r="O4017" s="2"/>
      <c r="S4017" s="2"/>
      <c r="W4017" s="2"/>
      <c r="AA4017" s="2"/>
      <c r="AE4017" s="2"/>
      <c r="AI4017" s="2"/>
      <c r="AM4017" s="2"/>
      <c r="AQ4017" s="2"/>
    </row>
    <row r="4018" spans="7:43" x14ac:dyDescent="0.3">
      <c r="G4018" s="2"/>
      <c r="K4018" s="2"/>
      <c r="O4018" s="2"/>
      <c r="S4018" s="2"/>
      <c r="W4018" s="2"/>
      <c r="AA4018" s="2"/>
      <c r="AE4018" s="2"/>
      <c r="AI4018" s="2"/>
      <c r="AM4018" s="2"/>
      <c r="AQ4018" s="2"/>
    </row>
    <row r="4019" spans="7:43" x14ac:dyDescent="0.3">
      <c r="G4019" s="2"/>
      <c r="K4019" s="2"/>
      <c r="O4019" s="2"/>
      <c r="S4019" s="2"/>
      <c r="W4019" s="2"/>
      <c r="AA4019" s="2"/>
      <c r="AE4019" s="2"/>
      <c r="AI4019" s="2"/>
      <c r="AM4019" s="2"/>
      <c r="AQ4019" s="2"/>
    </row>
    <row r="4020" spans="7:43" x14ac:dyDescent="0.3">
      <c r="G4020" s="2"/>
      <c r="K4020" s="2"/>
      <c r="O4020" s="2"/>
      <c r="S4020" s="2"/>
      <c r="W4020" s="2"/>
      <c r="AA4020" s="2"/>
      <c r="AE4020" s="2"/>
      <c r="AI4020" s="2"/>
      <c r="AM4020" s="2"/>
      <c r="AQ4020" s="2"/>
    </row>
    <row r="4021" spans="7:43" x14ac:dyDescent="0.3">
      <c r="G4021" s="2"/>
      <c r="K4021" s="2"/>
      <c r="O4021" s="2"/>
      <c r="S4021" s="2"/>
      <c r="W4021" s="2"/>
      <c r="AA4021" s="2"/>
      <c r="AE4021" s="2"/>
      <c r="AI4021" s="2"/>
      <c r="AM4021" s="2"/>
      <c r="AQ4021" s="2"/>
    </row>
    <row r="4022" spans="7:43" x14ac:dyDescent="0.3">
      <c r="G4022" s="2"/>
      <c r="K4022" s="2"/>
      <c r="O4022" s="2"/>
      <c r="S4022" s="2"/>
      <c r="W4022" s="2"/>
      <c r="AA4022" s="2"/>
      <c r="AE4022" s="2"/>
      <c r="AI4022" s="2"/>
      <c r="AM4022" s="2"/>
      <c r="AQ4022" s="2"/>
    </row>
    <row r="4023" spans="7:43" x14ac:dyDescent="0.3">
      <c r="G4023" s="2"/>
      <c r="K4023" s="2"/>
      <c r="O4023" s="2"/>
      <c r="S4023" s="2"/>
      <c r="W4023" s="2"/>
      <c r="AA4023" s="2"/>
      <c r="AE4023" s="2"/>
      <c r="AI4023" s="2"/>
      <c r="AM4023" s="2"/>
      <c r="AQ4023" s="2"/>
    </row>
    <row r="4024" spans="7:43" x14ac:dyDescent="0.3">
      <c r="G4024" s="2"/>
      <c r="K4024" s="2"/>
      <c r="O4024" s="2"/>
      <c r="S4024" s="2"/>
      <c r="W4024" s="2"/>
      <c r="AA4024" s="2"/>
      <c r="AE4024" s="2"/>
      <c r="AI4024" s="2"/>
      <c r="AM4024" s="2"/>
      <c r="AQ4024" s="2"/>
    </row>
    <row r="4025" spans="7:43" x14ac:dyDescent="0.3">
      <c r="G4025" s="2"/>
      <c r="K4025" s="2"/>
      <c r="O4025" s="2"/>
      <c r="S4025" s="2"/>
      <c r="W4025" s="2"/>
      <c r="AA4025" s="2"/>
      <c r="AE4025" s="2"/>
      <c r="AI4025" s="2"/>
      <c r="AM4025" s="2"/>
      <c r="AQ4025" s="2"/>
    </row>
    <row r="4026" spans="7:43" x14ac:dyDescent="0.3">
      <c r="G4026" s="2"/>
      <c r="K4026" s="2"/>
      <c r="O4026" s="2"/>
      <c r="S4026" s="2"/>
      <c r="W4026" s="2"/>
      <c r="AA4026" s="2"/>
      <c r="AE4026" s="2"/>
      <c r="AI4026" s="2"/>
      <c r="AM4026" s="2"/>
      <c r="AQ4026" s="2"/>
    </row>
    <row r="4027" spans="7:43" x14ac:dyDescent="0.3">
      <c r="G4027" s="2"/>
      <c r="K4027" s="2"/>
      <c r="O4027" s="2"/>
      <c r="S4027" s="2"/>
      <c r="W4027" s="2"/>
      <c r="AA4027" s="2"/>
      <c r="AE4027" s="2"/>
      <c r="AI4027" s="2"/>
      <c r="AM4027" s="2"/>
      <c r="AQ4027" s="2"/>
    </row>
    <row r="4028" spans="7:43" x14ac:dyDescent="0.3">
      <c r="G4028" s="2"/>
      <c r="K4028" s="2"/>
      <c r="O4028" s="2"/>
      <c r="S4028" s="2"/>
      <c r="W4028" s="2"/>
      <c r="AA4028" s="2"/>
      <c r="AE4028" s="2"/>
      <c r="AI4028" s="2"/>
      <c r="AM4028" s="2"/>
      <c r="AQ4028" s="2"/>
    </row>
    <row r="4029" spans="7:43" x14ac:dyDescent="0.3">
      <c r="G4029" s="2"/>
      <c r="K4029" s="2"/>
      <c r="O4029" s="2"/>
      <c r="S4029" s="2"/>
      <c r="W4029" s="2"/>
      <c r="AA4029" s="2"/>
      <c r="AE4029" s="2"/>
      <c r="AI4029" s="2"/>
      <c r="AM4029" s="2"/>
      <c r="AQ4029" s="2"/>
    </row>
    <row r="4030" spans="7:43" x14ac:dyDescent="0.3">
      <c r="G4030" s="2"/>
      <c r="K4030" s="2"/>
      <c r="O4030" s="2"/>
      <c r="S4030" s="2"/>
      <c r="W4030" s="2"/>
      <c r="AA4030" s="2"/>
      <c r="AE4030" s="2"/>
      <c r="AI4030" s="2"/>
      <c r="AM4030" s="2"/>
      <c r="AQ4030" s="2"/>
    </row>
    <row r="4031" spans="7:43" x14ac:dyDescent="0.3">
      <c r="G4031" s="2"/>
      <c r="K4031" s="2"/>
      <c r="O4031" s="2"/>
      <c r="S4031" s="2"/>
      <c r="W4031" s="2"/>
      <c r="AA4031" s="2"/>
      <c r="AE4031" s="2"/>
      <c r="AI4031" s="2"/>
      <c r="AM4031" s="2"/>
      <c r="AQ4031" s="2"/>
    </row>
    <row r="4032" spans="7:43" x14ac:dyDescent="0.3">
      <c r="G4032" s="2"/>
      <c r="K4032" s="2"/>
      <c r="O4032" s="2"/>
      <c r="S4032" s="2"/>
      <c r="W4032" s="2"/>
      <c r="AA4032" s="2"/>
      <c r="AE4032" s="2"/>
      <c r="AI4032" s="2"/>
      <c r="AM4032" s="2"/>
      <c r="AQ4032" s="2"/>
    </row>
    <row r="4033" spans="7:43" x14ac:dyDescent="0.3">
      <c r="G4033" s="2"/>
      <c r="K4033" s="2"/>
      <c r="O4033" s="2"/>
      <c r="S4033" s="2"/>
      <c r="W4033" s="2"/>
      <c r="AA4033" s="2"/>
      <c r="AE4033" s="2"/>
      <c r="AI4033" s="2"/>
      <c r="AM4033" s="2"/>
      <c r="AQ4033" s="2"/>
    </row>
    <row r="4034" spans="7:43" x14ac:dyDescent="0.3">
      <c r="G4034" s="2"/>
      <c r="K4034" s="2"/>
      <c r="O4034" s="2"/>
      <c r="S4034" s="2"/>
      <c r="W4034" s="2"/>
      <c r="AA4034" s="2"/>
      <c r="AE4034" s="2"/>
      <c r="AI4034" s="2"/>
      <c r="AM4034" s="2"/>
      <c r="AQ4034" s="2"/>
    </row>
    <row r="4035" spans="7:43" x14ac:dyDescent="0.3">
      <c r="G4035" s="2"/>
      <c r="K4035" s="2"/>
      <c r="O4035" s="2"/>
      <c r="S4035" s="2"/>
      <c r="W4035" s="2"/>
      <c r="AA4035" s="2"/>
      <c r="AE4035" s="2"/>
      <c r="AI4035" s="2"/>
      <c r="AM4035" s="2"/>
      <c r="AQ4035" s="2"/>
    </row>
    <row r="4036" spans="7:43" x14ac:dyDescent="0.3">
      <c r="G4036" s="2"/>
      <c r="K4036" s="2"/>
      <c r="O4036" s="2"/>
      <c r="S4036" s="2"/>
      <c r="W4036" s="2"/>
      <c r="AA4036" s="2"/>
      <c r="AE4036" s="2"/>
      <c r="AI4036" s="2"/>
      <c r="AM4036" s="2"/>
      <c r="AQ4036" s="2"/>
    </row>
    <row r="4037" spans="7:43" x14ac:dyDescent="0.3">
      <c r="G4037" s="2"/>
      <c r="K4037" s="2"/>
      <c r="O4037" s="2"/>
      <c r="S4037" s="2"/>
      <c r="W4037" s="2"/>
      <c r="AA4037" s="2"/>
      <c r="AE4037" s="2"/>
      <c r="AI4037" s="2"/>
      <c r="AM4037" s="2"/>
      <c r="AQ4037" s="2"/>
    </row>
    <row r="4038" spans="7:43" x14ac:dyDescent="0.3">
      <c r="G4038" s="2"/>
      <c r="K4038" s="2"/>
      <c r="O4038" s="2"/>
      <c r="S4038" s="2"/>
      <c r="W4038" s="2"/>
      <c r="AA4038" s="2"/>
      <c r="AE4038" s="2"/>
      <c r="AI4038" s="2"/>
      <c r="AM4038" s="2"/>
      <c r="AQ4038" s="2"/>
    </row>
    <row r="4039" spans="7:43" x14ac:dyDescent="0.3">
      <c r="G4039" s="2"/>
      <c r="K4039" s="2"/>
      <c r="O4039" s="2"/>
      <c r="S4039" s="2"/>
      <c r="W4039" s="2"/>
      <c r="AA4039" s="2"/>
      <c r="AE4039" s="2"/>
      <c r="AI4039" s="2"/>
      <c r="AM4039" s="2"/>
      <c r="AQ4039" s="2"/>
    </row>
    <row r="4040" spans="7:43" x14ac:dyDescent="0.3">
      <c r="G4040" s="2"/>
      <c r="K4040" s="2"/>
      <c r="O4040" s="2"/>
      <c r="S4040" s="2"/>
      <c r="W4040" s="2"/>
      <c r="AA4040" s="2"/>
      <c r="AE4040" s="2"/>
      <c r="AI4040" s="2"/>
      <c r="AM4040" s="2"/>
      <c r="AQ4040" s="2"/>
    </row>
    <row r="4041" spans="7:43" x14ac:dyDescent="0.3">
      <c r="G4041" s="2"/>
      <c r="K4041" s="2"/>
      <c r="O4041" s="2"/>
      <c r="S4041" s="2"/>
      <c r="W4041" s="2"/>
      <c r="AA4041" s="2"/>
      <c r="AE4041" s="2"/>
      <c r="AI4041" s="2"/>
      <c r="AM4041" s="2"/>
      <c r="AQ4041" s="2"/>
    </row>
    <row r="4042" spans="7:43" x14ac:dyDescent="0.3">
      <c r="G4042" s="2"/>
      <c r="K4042" s="2"/>
      <c r="O4042" s="2"/>
      <c r="S4042" s="2"/>
      <c r="W4042" s="2"/>
      <c r="AA4042" s="2"/>
      <c r="AE4042" s="2"/>
      <c r="AI4042" s="2"/>
      <c r="AM4042" s="2"/>
      <c r="AQ4042" s="2"/>
    </row>
    <row r="4043" spans="7:43" x14ac:dyDescent="0.3">
      <c r="G4043" s="2"/>
      <c r="K4043" s="2"/>
      <c r="O4043" s="2"/>
      <c r="S4043" s="2"/>
      <c r="W4043" s="2"/>
      <c r="AA4043" s="2"/>
      <c r="AE4043" s="2"/>
      <c r="AI4043" s="2"/>
      <c r="AM4043" s="2"/>
      <c r="AQ4043" s="2"/>
    </row>
    <row r="4044" spans="7:43" x14ac:dyDescent="0.3">
      <c r="G4044" s="2"/>
      <c r="K4044" s="2"/>
      <c r="O4044" s="2"/>
      <c r="S4044" s="2"/>
      <c r="W4044" s="2"/>
      <c r="AA4044" s="2"/>
      <c r="AE4044" s="2"/>
      <c r="AI4044" s="2"/>
      <c r="AM4044" s="2"/>
      <c r="AQ4044" s="2"/>
    </row>
    <row r="4045" spans="7:43" x14ac:dyDescent="0.3">
      <c r="G4045" s="2"/>
      <c r="K4045" s="2"/>
      <c r="O4045" s="2"/>
      <c r="S4045" s="2"/>
      <c r="W4045" s="2"/>
      <c r="AA4045" s="2"/>
      <c r="AE4045" s="2"/>
      <c r="AI4045" s="2"/>
      <c r="AM4045" s="2"/>
      <c r="AQ4045" s="2"/>
    </row>
    <row r="4046" spans="7:43" x14ac:dyDescent="0.3">
      <c r="G4046" s="2"/>
      <c r="K4046" s="2"/>
      <c r="O4046" s="2"/>
      <c r="S4046" s="2"/>
      <c r="W4046" s="2"/>
      <c r="AA4046" s="2"/>
      <c r="AE4046" s="2"/>
      <c r="AI4046" s="2"/>
      <c r="AM4046" s="2"/>
      <c r="AQ4046" s="2"/>
    </row>
    <row r="4047" spans="7:43" x14ac:dyDescent="0.3">
      <c r="G4047" s="2"/>
      <c r="K4047" s="2"/>
      <c r="O4047" s="2"/>
      <c r="S4047" s="2"/>
      <c r="W4047" s="2"/>
      <c r="AA4047" s="2"/>
      <c r="AE4047" s="2"/>
      <c r="AI4047" s="2"/>
      <c r="AM4047" s="2"/>
      <c r="AQ4047" s="2"/>
    </row>
    <row r="4048" spans="7:43" x14ac:dyDescent="0.3">
      <c r="G4048" s="2"/>
      <c r="K4048" s="2"/>
      <c r="O4048" s="2"/>
      <c r="S4048" s="2"/>
      <c r="W4048" s="2"/>
      <c r="AA4048" s="2"/>
      <c r="AE4048" s="2"/>
      <c r="AI4048" s="2"/>
      <c r="AM4048" s="2"/>
      <c r="AQ4048" s="2"/>
    </row>
    <row r="4049" spans="7:43" x14ac:dyDescent="0.3">
      <c r="G4049" s="2"/>
      <c r="K4049" s="2"/>
      <c r="O4049" s="2"/>
      <c r="S4049" s="2"/>
      <c r="W4049" s="2"/>
      <c r="AA4049" s="2"/>
      <c r="AE4049" s="2"/>
      <c r="AI4049" s="2"/>
      <c r="AM4049" s="2"/>
      <c r="AQ4049" s="2"/>
    </row>
    <row r="4050" spans="7:43" x14ac:dyDescent="0.3">
      <c r="G4050" s="2"/>
      <c r="K4050" s="2"/>
      <c r="O4050" s="2"/>
      <c r="S4050" s="2"/>
      <c r="W4050" s="2"/>
      <c r="AA4050" s="2"/>
      <c r="AE4050" s="2"/>
      <c r="AI4050" s="2"/>
      <c r="AM4050" s="2"/>
      <c r="AQ4050" s="2"/>
    </row>
    <row r="4051" spans="7:43" x14ac:dyDescent="0.3">
      <c r="G4051" s="2"/>
      <c r="K4051" s="2"/>
      <c r="O4051" s="2"/>
      <c r="S4051" s="2"/>
      <c r="W4051" s="2"/>
      <c r="AA4051" s="2"/>
      <c r="AE4051" s="2"/>
      <c r="AI4051" s="2"/>
      <c r="AM4051" s="2"/>
      <c r="AQ4051" s="2"/>
    </row>
    <row r="4052" spans="7:43" x14ac:dyDescent="0.3">
      <c r="G4052" s="2"/>
      <c r="K4052" s="2"/>
      <c r="O4052" s="2"/>
      <c r="S4052" s="2"/>
      <c r="W4052" s="2"/>
      <c r="AA4052" s="2"/>
      <c r="AE4052" s="2"/>
      <c r="AI4052" s="2"/>
      <c r="AM4052" s="2"/>
      <c r="AQ4052" s="2"/>
    </row>
    <row r="4053" spans="7:43" x14ac:dyDescent="0.3">
      <c r="G4053" s="2"/>
      <c r="K4053" s="2"/>
      <c r="O4053" s="2"/>
      <c r="S4053" s="2"/>
      <c r="W4053" s="2"/>
      <c r="AA4053" s="2"/>
      <c r="AE4053" s="2"/>
      <c r="AI4053" s="2"/>
      <c r="AM4053" s="2"/>
      <c r="AQ4053" s="2"/>
    </row>
    <row r="4054" spans="7:43" x14ac:dyDescent="0.3">
      <c r="G4054" s="2"/>
      <c r="K4054" s="2"/>
      <c r="O4054" s="2"/>
      <c r="S4054" s="2"/>
      <c r="W4054" s="2"/>
      <c r="AA4054" s="2"/>
      <c r="AE4054" s="2"/>
      <c r="AI4054" s="2"/>
      <c r="AM4054" s="2"/>
      <c r="AQ4054" s="2"/>
    </row>
    <row r="4055" spans="7:43" x14ac:dyDescent="0.3">
      <c r="G4055" s="2"/>
      <c r="K4055" s="2"/>
      <c r="O4055" s="2"/>
      <c r="S4055" s="2"/>
      <c r="W4055" s="2"/>
      <c r="AA4055" s="2"/>
      <c r="AE4055" s="2"/>
      <c r="AI4055" s="2"/>
      <c r="AM4055" s="2"/>
      <c r="AQ4055" s="2"/>
    </row>
    <row r="4056" spans="7:43" x14ac:dyDescent="0.3">
      <c r="G4056" s="2"/>
      <c r="K4056" s="2"/>
      <c r="O4056" s="2"/>
      <c r="S4056" s="2"/>
      <c r="W4056" s="2"/>
      <c r="AA4056" s="2"/>
      <c r="AE4056" s="2"/>
      <c r="AI4056" s="2"/>
      <c r="AM4056" s="2"/>
      <c r="AQ4056" s="2"/>
    </row>
    <row r="4057" spans="7:43" x14ac:dyDescent="0.3">
      <c r="G4057" s="2"/>
      <c r="K4057" s="2"/>
      <c r="O4057" s="2"/>
      <c r="S4057" s="2"/>
      <c r="W4057" s="2"/>
      <c r="AA4057" s="2"/>
      <c r="AE4057" s="2"/>
      <c r="AI4057" s="2"/>
      <c r="AM4057" s="2"/>
      <c r="AQ4057" s="2"/>
    </row>
    <row r="4058" spans="7:43" x14ac:dyDescent="0.3">
      <c r="G4058" s="2"/>
      <c r="K4058" s="2"/>
      <c r="O4058" s="2"/>
      <c r="S4058" s="2"/>
      <c r="W4058" s="2"/>
      <c r="AA4058" s="2"/>
      <c r="AE4058" s="2"/>
      <c r="AI4058" s="2"/>
      <c r="AM4058" s="2"/>
      <c r="AQ4058" s="2"/>
    </row>
    <row r="4059" spans="7:43" x14ac:dyDescent="0.3">
      <c r="G4059" s="2"/>
      <c r="K4059" s="2"/>
      <c r="O4059" s="2"/>
      <c r="S4059" s="2"/>
      <c r="W4059" s="2"/>
      <c r="AA4059" s="2"/>
      <c r="AE4059" s="2"/>
      <c r="AI4059" s="2"/>
      <c r="AM4059" s="2"/>
      <c r="AQ4059" s="2"/>
    </row>
    <row r="4060" spans="7:43" x14ac:dyDescent="0.3">
      <c r="G4060" s="2"/>
      <c r="K4060" s="2"/>
      <c r="O4060" s="2"/>
      <c r="S4060" s="2"/>
      <c r="W4060" s="2"/>
      <c r="AA4060" s="2"/>
      <c r="AE4060" s="2"/>
      <c r="AI4060" s="2"/>
      <c r="AM4060" s="2"/>
      <c r="AQ4060" s="2"/>
    </row>
    <row r="4061" spans="7:43" x14ac:dyDescent="0.3">
      <c r="G4061" s="2"/>
      <c r="K4061" s="2"/>
      <c r="O4061" s="2"/>
      <c r="S4061" s="2"/>
      <c r="W4061" s="2"/>
      <c r="AA4061" s="2"/>
      <c r="AE4061" s="2"/>
      <c r="AI4061" s="2"/>
      <c r="AM4061" s="2"/>
      <c r="AQ4061" s="2"/>
    </row>
    <row r="4062" spans="7:43" x14ac:dyDescent="0.3">
      <c r="G4062" s="2"/>
      <c r="K4062" s="2"/>
      <c r="O4062" s="2"/>
      <c r="S4062" s="2"/>
      <c r="W4062" s="2"/>
      <c r="AA4062" s="2"/>
      <c r="AE4062" s="2"/>
      <c r="AI4062" s="2"/>
      <c r="AM4062" s="2"/>
      <c r="AQ4062" s="2"/>
    </row>
    <row r="4063" spans="7:43" x14ac:dyDescent="0.3">
      <c r="G4063" s="2"/>
      <c r="K4063" s="2"/>
      <c r="O4063" s="2"/>
      <c r="S4063" s="2"/>
      <c r="W4063" s="2"/>
      <c r="AA4063" s="2"/>
      <c r="AE4063" s="2"/>
      <c r="AI4063" s="2"/>
      <c r="AM4063" s="2"/>
      <c r="AQ4063" s="2"/>
    </row>
    <row r="4064" spans="7:43" x14ac:dyDescent="0.3">
      <c r="G4064" s="2"/>
      <c r="K4064" s="2"/>
      <c r="O4064" s="2"/>
      <c r="S4064" s="2"/>
      <c r="W4064" s="2"/>
      <c r="AA4064" s="2"/>
      <c r="AE4064" s="2"/>
      <c r="AI4064" s="2"/>
      <c r="AM4064" s="2"/>
      <c r="AQ4064" s="2"/>
    </row>
    <row r="4065" spans="7:43" x14ac:dyDescent="0.3">
      <c r="G4065" s="2"/>
      <c r="K4065" s="2"/>
      <c r="O4065" s="2"/>
      <c r="S4065" s="2"/>
      <c r="W4065" s="2"/>
      <c r="AA4065" s="2"/>
      <c r="AE4065" s="2"/>
      <c r="AI4065" s="2"/>
      <c r="AM4065" s="2"/>
      <c r="AQ4065" s="2"/>
    </row>
    <row r="4066" spans="7:43" x14ac:dyDescent="0.3">
      <c r="G4066" s="2"/>
      <c r="K4066" s="2"/>
      <c r="O4066" s="2"/>
      <c r="S4066" s="2"/>
      <c r="W4066" s="2"/>
      <c r="AA4066" s="2"/>
      <c r="AE4066" s="2"/>
      <c r="AI4066" s="2"/>
      <c r="AM4066" s="2"/>
      <c r="AQ4066" s="2"/>
    </row>
    <row r="4067" spans="7:43" x14ac:dyDescent="0.3">
      <c r="G4067" s="2"/>
      <c r="K4067" s="2"/>
      <c r="O4067" s="2"/>
      <c r="S4067" s="2"/>
      <c r="W4067" s="2"/>
      <c r="AA4067" s="2"/>
      <c r="AE4067" s="2"/>
      <c r="AI4067" s="2"/>
      <c r="AM4067" s="2"/>
      <c r="AQ4067" s="2"/>
    </row>
    <row r="4068" spans="7:43" x14ac:dyDescent="0.3">
      <c r="G4068" s="2"/>
      <c r="K4068" s="2"/>
      <c r="O4068" s="2"/>
      <c r="S4068" s="2"/>
      <c r="W4068" s="2"/>
      <c r="AA4068" s="2"/>
      <c r="AE4068" s="2"/>
      <c r="AI4068" s="2"/>
      <c r="AM4068" s="2"/>
      <c r="AQ4068" s="2"/>
    </row>
    <row r="4069" spans="7:43" x14ac:dyDescent="0.3">
      <c r="G4069" s="2"/>
      <c r="K4069" s="2"/>
      <c r="O4069" s="2"/>
      <c r="S4069" s="2"/>
      <c r="W4069" s="2"/>
      <c r="AA4069" s="2"/>
      <c r="AE4069" s="2"/>
      <c r="AI4069" s="2"/>
      <c r="AM4069" s="2"/>
      <c r="AQ4069" s="2"/>
    </row>
    <row r="4070" spans="7:43" x14ac:dyDescent="0.3">
      <c r="G4070" s="2"/>
      <c r="K4070" s="2"/>
      <c r="O4070" s="2"/>
      <c r="S4070" s="2"/>
      <c r="W4070" s="2"/>
      <c r="AA4070" s="2"/>
      <c r="AE4070" s="2"/>
      <c r="AI4070" s="2"/>
      <c r="AM4070" s="2"/>
      <c r="AQ4070" s="2"/>
    </row>
    <row r="4071" spans="7:43" x14ac:dyDescent="0.3">
      <c r="G4071" s="2"/>
      <c r="K4071" s="2"/>
      <c r="O4071" s="2"/>
      <c r="S4071" s="2"/>
      <c r="W4071" s="2"/>
      <c r="AA4071" s="2"/>
      <c r="AE4071" s="2"/>
      <c r="AI4071" s="2"/>
      <c r="AM4071" s="2"/>
      <c r="AQ4071" s="2"/>
    </row>
    <row r="4072" spans="7:43" x14ac:dyDescent="0.3">
      <c r="G4072" s="2"/>
      <c r="K4072" s="2"/>
      <c r="O4072" s="2"/>
      <c r="S4072" s="2"/>
      <c r="W4072" s="2"/>
      <c r="AA4072" s="2"/>
      <c r="AE4072" s="2"/>
      <c r="AI4072" s="2"/>
      <c r="AM4072" s="2"/>
      <c r="AQ4072" s="2"/>
    </row>
    <row r="4073" spans="7:43" x14ac:dyDescent="0.3">
      <c r="G4073" s="2"/>
      <c r="K4073" s="2"/>
      <c r="O4073" s="2"/>
      <c r="S4073" s="2"/>
      <c r="W4073" s="2"/>
      <c r="AA4073" s="2"/>
      <c r="AE4073" s="2"/>
      <c r="AI4073" s="2"/>
      <c r="AM4073" s="2"/>
      <c r="AQ4073" s="2"/>
    </row>
    <row r="4074" spans="7:43" x14ac:dyDescent="0.3">
      <c r="G4074" s="2"/>
      <c r="K4074" s="2"/>
      <c r="O4074" s="2"/>
      <c r="S4074" s="2"/>
      <c r="W4074" s="2"/>
      <c r="AA4074" s="2"/>
      <c r="AE4074" s="2"/>
      <c r="AI4074" s="2"/>
      <c r="AM4074" s="2"/>
      <c r="AQ4074" s="2"/>
    </row>
    <row r="4075" spans="7:43" x14ac:dyDescent="0.3">
      <c r="G4075" s="2"/>
      <c r="K4075" s="2"/>
      <c r="O4075" s="2"/>
      <c r="S4075" s="2"/>
      <c r="W4075" s="2"/>
      <c r="AA4075" s="2"/>
      <c r="AE4075" s="2"/>
      <c r="AI4075" s="2"/>
      <c r="AM4075" s="2"/>
      <c r="AQ4075" s="2"/>
    </row>
    <row r="4076" spans="7:43" x14ac:dyDescent="0.3">
      <c r="G4076" s="2"/>
      <c r="K4076" s="2"/>
      <c r="O4076" s="2"/>
      <c r="S4076" s="2"/>
      <c r="W4076" s="2"/>
      <c r="AA4076" s="2"/>
      <c r="AE4076" s="2"/>
      <c r="AI4076" s="2"/>
      <c r="AM4076" s="2"/>
      <c r="AQ4076" s="2"/>
    </row>
    <row r="4077" spans="7:43" x14ac:dyDescent="0.3">
      <c r="G4077" s="2"/>
      <c r="K4077" s="2"/>
      <c r="O4077" s="2"/>
      <c r="S4077" s="2"/>
      <c r="W4077" s="2"/>
      <c r="AA4077" s="2"/>
      <c r="AE4077" s="2"/>
      <c r="AI4077" s="2"/>
      <c r="AM4077" s="2"/>
      <c r="AQ4077" s="2"/>
    </row>
    <row r="4078" spans="7:43" x14ac:dyDescent="0.3">
      <c r="G4078" s="2"/>
      <c r="K4078" s="2"/>
      <c r="O4078" s="2"/>
      <c r="S4078" s="2"/>
      <c r="W4078" s="2"/>
      <c r="AA4078" s="2"/>
      <c r="AE4078" s="2"/>
      <c r="AI4078" s="2"/>
      <c r="AM4078" s="2"/>
      <c r="AQ4078" s="2"/>
    </row>
    <row r="4079" spans="7:43" x14ac:dyDescent="0.3">
      <c r="G4079" s="2"/>
      <c r="K4079" s="2"/>
      <c r="O4079" s="2"/>
      <c r="S4079" s="2"/>
      <c r="W4079" s="2"/>
      <c r="AA4079" s="2"/>
      <c r="AE4079" s="2"/>
      <c r="AI4079" s="2"/>
      <c r="AM4079" s="2"/>
      <c r="AQ4079" s="2"/>
    </row>
    <row r="4080" spans="7:43" x14ac:dyDescent="0.3">
      <c r="G4080" s="2"/>
      <c r="K4080" s="2"/>
      <c r="O4080" s="2"/>
      <c r="S4080" s="2"/>
      <c r="W4080" s="2"/>
      <c r="AA4080" s="2"/>
      <c r="AE4080" s="2"/>
      <c r="AI4080" s="2"/>
      <c r="AM4080" s="2"/>
      <c r="AQ4080" s="2"/>
    </row>
    <row r="4081" spans="7:43" x14ac:dyDescent="0.3">
      <c r="G4081" s="2"/>
      <c r="K4081" s="2"/>
      <c r="O4081" s="2"/>
      <c r="S4081" s="2"/>
      <c r="W4081" s="2"/>
      <c r="AA4081" s="2"/>
      <c r="AE4081" s="2"/>
      <c r="AI4081" s="2"/>
      <c r="AM4081" s="2"/>
      <c r="AQ4081" s="2"/>
    </row>
    <row r="4082" spans="7:43" x14ac:dyDescent="0.3">
      <c r="G4082" s="2"/>
      <c r="K4082" s="2"/>
      <c r="O4082" s="2"/>
      <c r="S4082" s="2"/>
      <c r="W4082" s="2"/>
      <c r="AA4082" s="2"/>
      <c r="AE4082" s="2"/>
      <c r="AI4082" s="2"/>
      <c r="AM4082" s="2"/>
      <c r="AQ4082" s="2"/>
    </row>
    <row r="4083" spans="7:43" x14ac:dyDescent="0.3">
      <c r="G4083" s="2"/>
      <c r="K4083" s="2"/>
      <c r="O4083" s="2"/>
      <c r="S4083" s="2"/>
      <c r="W4083" s="2"/>
      <c r="AA4083" s="2"/>
      <c r="AE4083" s="2"/>
      <c r="AI4083" s="2"/>
      <c r="AM4083" s="2"/>
      <c r="AQ4083" s="2"/>
    </row>
    <row r="4084" spans="7:43" x14ac:dyDescent="0.3">
      <c r="G4084" s="2"/>
      <c r="K4084" s="2"/>
      <c r="O4084" s="2"/>
      <c r="S4084" s="2"/>
      <c r="W4084" s="2"/>
      <c r="AA4084" s="2"/>
      <c r="AE4084" s="2"/>
      <c r="AI4084" s="2"/>
      <c r="AM4084" s="2"/>
      <c r="AQ4084" s="2"/>
    </row>
    <row r="4085" spans="7:43" x14ac:dyDescent="0.3">
      <c r="G4085" s="2"/>
      <c r="K4085" s="2"/>
      <c r="O4085" s="2"/>
      <c r="S4085" s="2"/>
      <c r="W4085" s="2"/>
      <c r="AA4085" s="2"/>
      <c r="AE4085" s="2"/>
      <c r="AI4085" s="2"/>
      <c r="AM4085" s="2"/>
      <c r="AQ4085" s="2"/>
    </row>
    <row r="4086" spans="7:43" x14ac:dyDescent="0.3">
      <c r="G4086" s="2"/>
      <c r="K4086" s="2"/>
      <c r="O4086" s="2"/>
      <c r="S4086" s="2"/>
      <c r="W4086" s="2"/>
      <c r="AA4086" s="2"/>
      <c r="AE4086" s="2"/>
      <c r="AI4086" s="2"/>
      <c r="AM4086" s="2"/>
      <c r="AQ4086" s="2"/>
    </row>
    <row r="4087" spans="7:43" x14ac:dyDescent="0.3">
      <c r="G4087" s="2"/>
      <c r="K4087" s="2"/>
      <c r="O4087" s="2"/>
      <c r="S4087" s="2"/>
      <c r="W4087" s="2"/>
      <c r="AA4087" s="2"/>
      <c r="AE4087" s="2"/>
      <c r="AI4087" s="2"/>
      <c r="AM4087" s="2"/>
      <c r="AQ4087" s="2"/>
    </row>
    <row r="4088" spans="7:43" x14ac:dyDescent="0.3">
      <c r="G4088" s="2"/>
      <c r="K4088" s="2"/>
      <c r="O4088" s="2"/>
      <c r="S4088" s="2"/>
      <c r="W4088" s="2"/>
      <c r="AA4088" s="2"/>
      <c r="AE4088" s="2"/>
      <c r="AI4088" s="2"/>
      <c r="AM4088" s="2"/>
      <c r="AQ4088" s="2"/>
    </row>
    <row r="4089" spans="7:43" x14ac:dyDescent="0.3">
      <c r="G4089" s="2"/>
      <c r="K4089" s="2"/>
      <c r="O4089" s="2"/>
      <c r="S4089" s="2"/>
      <c r="W4089" s="2"/>
      <c r="AA4089" s="2"/>
      <c r="AE4089" s="2"/>
      <c r="AI4089" s="2"/>
      <c r="AM4089" s="2"/>
      <c r="AQ4089" s="2"/>
    </row>
    <row r="4090" spans="7:43" x14ac:dyDescent="0.3">
      <c r="G4090" s="2"/>
      <c r="K4090" s="2"/>
      <c r="O4090" s="2"/>
      <c r="S4090" s="2"/>
      <c r="W4090" s="2"/>
      <c r="AA4090" s="2"/>
      <c r="AE4090" s="2"/>
      <c r="AI4090" s="2"/>
      <c r="AM4090" s="2"/>
      <c r="AQ4090" s="2"/>
    </row>
    <row r="4091" spans="7:43" x14ac:dyDescent="0.3">
      <c r="G4091" s="2"/>
      <c r="K4091" s="2"/>
      <c r="O4091" s="2"/>
      <c r="S4091" s="2"/>
      <c r="W4091" s="2"/>
      <c r="AA4091" s="2"/>
      <c r="AE4091" s="2"/>
      <c r="AI4091" s="2"/>
      <c r="AM4091" s="2"/>
      <c r="AQ4091" s="2"/>
    </row>
    <row r="4092" spans="7:43" x14ac:dyDescent="0.3">
      <c r="G4092" s="2"/>
      <c r="K4092" s="2"/>
      <c r="O4092" s="2"/>
      <c r="S4092" s="2"/>
      <c r="W4092" s="2"/>
      <c r="AA4092" s="2"/>
      <c r="AE4092" s="2"/>
      <c r="AI4092" s="2"/>
      <c r="AM4092" s="2"/>
      <c r="AQ4092" s="2"/>
    </row>
    <row r="4093" spans="7:43" x14ac:dyDescent="0.3">
      <c r="G4093" s="2"/>
      <c r="K4093" s="2"/>
      <c r="O4093" s="2"/>
      <c r="S4093" s="2"/>
      <c r="W4093" s="2"/>
      <c r="AA4093" s="2"/>
      <c r="AE4093" s="2"/>
      <c r="AI4093" s="2"/>
      <c r="AM4093" s="2"/>
      <c r="AQ4093" s="2"/>
    </row>
    <row r="4094" spans="7:43" x14ac:dyDescent="0.3">
      <c r="G4094" s="2"/>
      <c r="K4094" s="2"/>
      <c r="O4094" s="2"/>
      <c r="S4094" s="2"/>
      <c r="W4094" s="2"/>
      <c r="AA4094" s="2"/>
      <c r="AE4094" s="2"/>
      <c r="AI4094" s="2"/>
      <c r="AM4094" s="2"/>
      <c r="AQ4094" s="2"/>
    </row>
    <row r="4095" spans="7:43" x14ac:dyDescent="0.3">
      <c r="G4095" s="2"/>
      <c r="K4095" s="2"/>
      <c r="O4095" s="2"/>
      <c r="S4095" s="2"/>
      <c r="W4095" s="2"/>
      <c r="AA4095" s="2"/>
      <c r="AE4095" s="2"/>
      <c r="AI4095" s="2"/>
      <c r="AM4095" s="2"/>
      <c r="AQ4095" s="2"/>
    </row>
    <row r="4096" spans="7:43" x14ac:dyDescent="0.3">
      <c r="G4096" s="2"/>
      <c r="K4096" s="2"/>
      <c r="O4096" s="2"/>
      <c r="S4096" s="2"/>
      <c r="W4096" s="2"/>
      <c r="AA4096" s="2"/>
      <c r="AE4096" s="2"/>
      <c r="AI4096" s="2"/>
      <c r="AM4096" s="2"/>
      <c r="AQ4096" s="2"/>
    </row>
    <row r="4097" spans="7:43" x14ac:dyDescent="0.3">
      <c r="G4097" s="2"/>
      <c r="K4097" s="2"/>
      <c r="O4097" s="2"/>
      <c r="S4097" s="2"/>
      <c r="W4097" s="2"/>
      <c r="AA4097" s="2"/>
      <c r="AE4097" s="2"/>
      <c r="AI4097" s="2"/>
      <c r="AM4097" s="2"/>
      <c r="AQ4097" s="2"/>
    </row>
    <row r="4098" spans="7:43" x14ac:dyDescent="0.3">
      <c r="G4098" s="2"/>
      <c r="K4098" s="2"/>
      <c r="O4098" s="2"/>
      <c r="S4098" s="2"/>
      <c r="W4098" s="2"/>
      <c r="AA4098" s="2"/>
      <c r="AE4098" s="2"/>
      <c r="AI4098" s="2"/>
      <c r="AM4098" s="2"/>
      <c r="AQ4098" s="2"/>
    </row>
    <row r="4099" spans="7:43" x14ac:dyDescent="0.3">
      <c r="G4099" s="2"/>
      <c r="K4099" s="2"/>
      <c r="O4099" s="2"/>
      <c r="S4099" s="2"/>
      <c r="W4099" s="2"/>
      <c r="AA4099" s="2"/>
      <c r="AE4099" s="2"/>
      <c r="AI4099" s="2"/>
      <c r="AM4099" s="2"/>
      <c r="AQ4099" s="2"/>
    </row>
    <row r="4100" spans="7:43" x14ac:dyDescent="0.3">
      <c r="G4100" s="2"/>
      <c r="K4100" s="2"/>
      <c r="O4100" s="2"/>
      <c r="S4100" s="2"/>
      <c r="W4100" s="2"/>
      <c r="AA4100" s="2"/>
      <c r="AE4100" s="2"/>
      <c r="AI4100" s="2"/>
      <c r="AM4100" s="2"/>
      <c r="AQ4100" s="2"/>
    </row>
    <row r="4101" spans="7:43" x14ac:dyDescent="0.3">
      <c r="G4101" s="2"/>
      <c r="K4101" s="2"/>
      <c r="O4101" s="2"/>
      <c r="S4101" s="2"/>
      <c r="W4101" s="2"/>
      <c r="AA4101" s="2"/>
      <c r="AE4101" s="2"/>
      <c r="AI4101" s="2"/>
      <c r="AM4101" s="2"/>
      <c r="AQ4101" s="2"/>
    </row>
    <row r="4102" spans="7:43" x14ac:dyDescent="0.3">
      <c r="G4102" s="2"/>
      <c r="K4102" s="2"/>
      <c r="O4102" s="2"/>
      <c r="S4102" s="2"/>
      <c r="W4102" s="2"/>
      <c r="AA4102" s="2"/>
      <c r="AE4102" s="2"/>
      <c r="AI4102" s="2"/>
      <c r="AM4102" s="2"/>
      <c r="AQ4102" s="2"/>
    </row>
    <row r="4103" spans="7:43" x14ac:dyDescent="0.3">
      <c r="G4103" s="2"/>
      <c r="K4103" s="2"/>
      <c r="O4103" s="2"/>
      <c r="S4103" s="2"/>
      <c r="W4103" s="2"/>
      <c r="AA4103" s="2"/>
      <c r="AE4103" s="2"/>
      <c r="AI4103" s="2"/>
      <c r="AM4103" s="2"/>
      <c r="AQ4103" s="2"/>
    </row>
    <row r="4104" spans="7:43" x14ac:dyDescent="0.3">
      <c r="G4104" s="2"/>
      <c r="K4104" s="2"/>
      <c r="O4104" s="2"/>
      <c r="S4104" s="2"/>
      <c r="W4104" s="2"/>
      <c r="AA4104" s="2"/>
      <c r="AE4104" s="2"/>
      <c r="AI4104" s="2"/>
      <c r="AM4104" s="2"/>
      <c r="AQ4104" s="2"/>
    </row>
    <row r="4105" spans="7:43" x14ac:dyDescent="0.3">
      <c r="G4105" s="2"/>
      <c r="K4105" s="2"/>
      <c r="O4105" s="2"/>
      <c r="S4105" s="2"/>
      <c r="W4105" s="2"/>
      <c r="AA4105" s="2"/>
      <c r="AE4105" s="2"/>
      <c r="AI4105" s="2"/>
      <c r="AM4105" s="2"/>
      <c r="AQ4105" s="2"/>
    </row>
    <row r="4106" spans="7:43" x14ac:dyDescent="0.3">
      <c r="G4106" s="2"/>
      <c r="K4106" s="2"/>
      <c r="O4106" s="2"/>
      <c r="S4106" s="2"/>
      <c r="W4106" s="2"/>
      <c r="AA4106" s="2"/>
      <c r="AE4106" s="2"/>
      <c r="AI4106" s="2"/>
      <c r="AM4106" s="2"/>
      <c r="AQ4106" s="2"/>
    </row>
    <row r="4107" spans="7:43" x14ac:dyDescent="0.3">
      <c r="G4107" s="2"/>
      <c r="K4107" s="2"/>
      <c r="O4107" s="2"/>
      <c r="S4107" s="2"/>
      <c r="W4107" s="2"/>
      <c r="AA4107" s="2"/>
      <c r="AE4107" s="2"/>
      <c r="AI4107" s="2"/>
      <c r="AM4107" s="2"/>
      <c r="AQ4107" s="2"/>
    </row>
    <row r="4108" spans="7:43" x14ac:dyDescent="0.3">
      <c r="G4108" s="2"/>
      <c r="K4108" s="2"/>
      <c r="O4108" s="2"/>
      <c r="S4108" s="2"/>
      <c r="W4108" s="2"/>
      <c r="AA4108" s="2"/>
      <c r="AE4108" s="2"/>
      <c r="AI4108" s="2"/>
      <c r="AM4108" s="2"/>
      <c r="AQ4108" s="2"/>
    </row>
    <row r="4109" spans="7:43" x14ac:dyDescent="0.3">
      <c r="G4109" s="2"/>
      <c r="K4109" s="2"/>
      <c r="O4109" s="2"/>
      <c r="S4109" s="2"/>
      <c r="W4109" s="2"/>
      <c r="AA4109" s="2"/>
      <c r="AE4109" s="2"/>
      <c r="AI4109" s="2"/>
      <c r="AM4109" s="2"/>
      <c r="AQ4109" s="2"/>
    </row>
    <row r="4110" spans="7:43" x14ac:dyDescent="0.3">
      <c r="G4110" s="2"/>
      <c r="K4110" s="2"/>
      <c r="O4110" s="2"/>
      <c r="S4110" s="2"/>
      <c r="W4110" s="2"/>
      <c r="AA4110" s="2"/>
      <c r="AE4110" s="2"/>
      <c r="AI4110" s="2"/>
      <c r="AM4110" s="2"/>
      <c r="AQ4110" s="2"/>
    </row>
    <row r="4111" spans="7:43" x14ac:dyDescent="0.3">
      <c r="G4111" s="2"/>
      <c r="K4111" s="2"/>
      <c r="O4111" s="2"/>
      <c r="S4111" s="2"/>
      <c r="W4111" s="2"/>
      <c r="AA4111" s="2"/>
      <c r="AE4111" s="2"/>
      <c r="AI4111" s="2"/>
      <c r="AM4111" s="2"/>
      <c r="AQ4111" s="2"/>
    </row>
    <row r="4112" spans="7:43" x14ac:dyDescent="0.3">
      <c r="G4112" s="2"/>
      <c r="K4112" s="2"/>
      <c r="O4112" s="2"/>
      <c r="S4112" s="2"/>
      <c r="W4112" s="2"/>
      <c r="AA4112" s="2"/>
      <c r="AE4112" s="2"/>
      <c r="AI4112" s="2"/>
      <c r="AM4112" s="2"/>
      <c r="AQ4112" s="2"/>
    </row>
    <row r="4113" spans="7:43" x14ac:dyDescent="0.3">
      <c r="G4113" s="2"/>
      <c r="K4113" s="2"/>
      <c r="O4113" s="2"/>
      <c r="S4113" s="2"/>
      <c r="W4113" s="2"/>
      <c r="AA4113" s="2"/>
      <c r="AE4113" s="2"/>
      <c r="AI4113" s="2"/>
      <c r="AM4113" s="2"/>
      <c r="AQ4113" s="2"/>
    </row>
    <row r="4114" spans="7:43" x14ac:dyDescent="0.3">
      <c r="G4114" s="2"/>
      <c r="K4114" s="2"/>
      <c r="O4114" s="2"/>
      <c r="S4114" s="2"/>
      <c r="W4114" s="2"/>
      <c r="AA4114" s="2"/>
      <c r="AE4114" s="2"/>
      <c r="AI4114" s="2"/>
      <c r="AM4114" s="2"/>
      <c r="AQ4114" s="2"/>
    </row>
    <row r="4115" spans="7:43" x14ac:dyDescent="0.3">
      <c r="G4115" s="2"/>
      <c r="K4115" s="2"/>
      <c r="O4115" s="2"/>
      <c r="S4115" s="2"/>
      <c r="W4115" s="2"/>
      <c r="AA4115" s="2"/>
      <c r="AE4115" s="2"/>
      <c r="AI4115" s="2"/>
      <c r="AM4115" s="2"/>
      <c r="AQ4115" s="2"/>
    </row>
    <row r="4116" spans="7:43" x14ac:dyDescent="0.3">
      <c r="G4116" s="2"/>
      <c r="K4116" s="2"/>
      <c r="O4116" s="2"/>
      <c r="S4116" s="2"/>
      <c r="W4116" s="2"/>
      <c r="AA4116" s="2"/>
      <c r="AE4116" s="2"/>
      <c r="AI4116" s="2"/>
      <c r="AM4116" s="2"/>
      <c r="AQ4116" s="2"/>
    </row>
    <row r="4117" spans="7:43" x14ac:dyDescent="0.3">
      <c r="G4117" s="2"/>
      <c r="K4117" s="2"/>
      <c r="O4117" s="2"/>
      <c r="S4117" s="2"/>
      <c r="W4117" s="2"/>
      <c r="AA4117" s="2"/>
      <c r="AE4117" s="2"/>
      <c r="AI4117" s="2"/>
      <c r="AM4117" s="2"/>
      <c r="AQ4117" s="2"/>
    </row>
    <row r="4118" spans="7:43" x14ac:dyDescent="0.3">
      <c r="G4118" s="2"/>
      <c r="K4118" s="2"/>
      <c r="O4118" s="2"/>
      <c r="S4118" s="2"/>
      <c r="W4118" s="2"/>
      <c r="AA4118" s="2"/>
      <c r="AE4118" s="2"/>
      <c r="AI4118" s="2"/>
      <c r="AM4118" s="2"/>
      <c r="AQ4118" s="2"/>
    </row>
    <row r="4119" spans="7:43" x14ac:dyDescent="0.3">
      <c r="G4119" s="2"/>
      <c r="K4119" s="2"/>
      <c r="O4119" s="2"/>
      <c r="S4119" s="2"/>
      <c r="W4119" s="2"/>
      <c r="AA4119" s="2"/>
      <c r="AE4119" s="2"/>
      <c r="AI4119" s="2"/>
      <c r="AM4119" s="2"/>
      <c r="AQ4119" s="2"/>
    </row>
    <row r="4120" spans="7:43" x14ac:dyDescent="0.3">
      <c r="G4120" s="2"/>
      <c r="K4120" s="2"/>
      <c r="O4120" s="2"/>
      <c r="S4120" s="2"/>
      <c r="W4120" s="2"/>
      <c r="AA4120" s="2"/>
      <c r="AE4120" s="2"/>
      <c r="AI4120" s="2"/>
      <c r="AM4120" s="2"/>
      <c r="AQ4120" s="2"/>
    </row>
    <row r="4121" spans="7:43" x14ac:dyDescent="0.3">
      <c r="G4121" s="2"/>
      <c r="K4121" s="2"/>
      <c r="O4121" s="2"/>
      <c r="S4121" s="2"/>
      <c r="W4121" s="2"/>
      <c r="AA4121" s="2"/>
      <c r="AE4121" s="2"/>
      <c r="AI4121" s="2"/>
      <c r="AM4121" s="2"/>
      <c r="AQ4121" s="2"/>
    </row>
    <row r="4122" spans="7:43" x14ac:dyDescent="0.3">
      <c r="G4122" s="2"/>
      <c r="K4122" s="2"/>
      <c r="O4122" s="2"/>
      <c r="S4122" s="2"/>
      <c r="W4122" s="2"/>
      <c r="AA4122" s="2"/>
      <c r="AE4122" s="2"/>
      <c r="AI4122" s="2"/>
      <c r="AM4122" s="2"/>
      <c r="AQ4122" s="2"/>
    </row>
    <row r="4123" spans="7:43" x14ac:dyDescent="0.3">
      <c r="G4123" s="2"/>
      <c r="K4123" s="2"/>
      <c r="O4123" s="2"/>
      <c r="S4123" s="2"/>
      <c r="W4123" s="2"/>
      <c r="AA4123" s="2"/>
      <c r="AE4123" s="2"/>
      <c r="AI4123" s="2"/>
      <c r="AM4123" s="2"/>
      <c r="AQ4123" s="2"/>
    </row>
    <row r="4124" spans="7:43" x14ac:dyDescent="0.3">
      <c r="G4124" s="2"/>
      <c r="K4124" s="2"/>
      <c r="O4124" s="2"/>
      <c r="S4124" s="2"/>
      <c r="W4124" s="2"/>
      <c r="AA4124" s="2"/>
      <c r="AE4124" s="2"/>
      <c r="AI4124" s="2"/>
      <c r="AM4124" s="2"/>
      <c r="AQ4124" s="2"/>
    </row>
    <row r="4125" spans="7:43" x14ac:dyDescent="0.3">
      <c r="G4125" s="2"/>
      <c r="K4125" s="2"/>
      <c r="O4125" s="2"/>
      <c r="S4125" s="2"/>
      <c r="W4125" s="2"/>
      <c r="AA4125" s="2"/>
      <c r="AE4125" s="2"/>
      <c r="AI4125" s="2"/>
      <c r="AM4125" s="2"/>
      <c r="AQ4125" s="2"/>
    </row>
    <row r="4126" spans="7:43" x14ac:dyDescent="0.3">
      <c r="G4126" s="2"/>
      <c r="K4126" s="2"/>
      <c r="O4126" s="2"/>
      <c r="S4126" s="2"/>
      <c r="W4126" s="2"/>
      <c r="AA4126" s="2"/>
      <c r="AE4126" s="2"/>
      <c r="AI4126" s="2"/>
      <c r="AM4126" s="2"/>
      <c r="AQ4126" s="2"/>
    </row>
    <row r="4127" spans="7:43" x14ac:dyDescent="0.3">
      <c r="G4127" s="2"/>
      <c r="K4127" s="2"/>
      <c r="O4127" s="2"/>
      <c r="S4127" s="2"/>
      <c r="W4127" s="2"/>
      <c r="AA4127" s="2"/>
      <c r="AE4127" s="2"/>
      <c r="AI4127" s="2"/>
      <c r="AM4127" s="2"/>
      <c r="AQ4127" s="2"/>
    </row>
    <row r="4128" spans="7:43" x14ac:dyDescent="0.3">
      <c r="G4128" s="2"/>
      <c r="K4128" s="2"/>
      <c r="O4128" s="2"/>
      <c r="S4128" s="2"/>
      <c r="W4128" s="2"/>
      <c r="AA4128" s="2"/>
      <c r="AE4128" s="2"/>
      <c r="AI4128" s="2"/>
      <c r="AM4128" s="2"/>
      <c r="AQ4128" s="2"/>
    </row>
    <row r="4129" spans="7:43" x14ac:dyDescent="0.3">
      <c r="G4129" s="2"/>
      <c r="K4129" s="2"/>
      <c r="O4129" s="2"/>
      <c r="S4129" s="2"/>
      <c r="W4129" s="2"/>
      <c r="AA4129" s="2"/>
      <c r="AE4129" s="2"/>
      <c r="AI4129" s="2"/>
      <c r="AM4129" s="2"/>
      <c r="AQ4129" s="2"/>
    </row>
    <row r="4130" spans="7:43" x14ac:dyDescent="0.3">
      <c r="G4130" s="2"/>
      <c r="K4130" s="2"/>
      <c r="O4130" s="2"/>
      <c r="S4130" s="2"/>
      <c r="W4130" s="2"/>
      <c r="AA4130" s="2"/>
      <c r="AE4130" s="2"/>
      <c r="AI4130" s="2"/>
      <c r="AM4130" s="2"/>
      <c r="AQ4130" s="2"/>
    </row>
    <row r="4131" spans="7:43" x14ac:dyDescent="0.3">
      <c r="G4131" s="2"/>
      <c r="K4131" s="2"/>
      <c r="O4131" s="2"/>
      <c r="S4131" s="2"/>
      <c r="W4131" s="2"/>
      <c r="AA4131" s="2"/>
      <c r="AE4131" s="2"/>
      <c r="AI4131" s="2"/>
      <c r="AM4131" s="2"/>
      <c r="AQ4131" s="2"/>
    </row>
    <row r="4132" spans="7:43" x14ac:dyDescent="0.3">
      <c r="G4132" s="2"/>
      <c r="K4132" s="2"/>
      <c r="O4132" s="2"/>
      <c r="S4132" s="2"/>
      <c r="W4132" s="2"/>
      <c r="AA4132" s="2"/>
      <c r="AE4132" s="2"/>
      <c r="AI4132" s="2"/>
      <c r="AM4132" s="2"/>
      <c r="AQ4132" s="2"/>
    </row>
    <row r="4133" spans="7:43" x14ac:dyDescent="0.3">
      <c r="G4133" s="2"/>
      <c r="K4133" s="2"/>
      <c r="O4133" s="2"/>
      <c r="S4133" s="2"/>
      <c r="W4133" s="2"/>
      <c r="AA4133" s="2"/>
      <c r="AE4133" s="2"/>
      <c r="AI4133" s="2"/>
      <c r="AM4133" s="2"/>
      <c r="AQ4133" s="2"/>
    </row>
    <row r="4134" spans="7:43" x14ac:dyDescent="0.3">
      <c r="G4134" s="2"/>
      <c r="K4134" s="2"/>
      <c r="O4134" s="2"/>
      <c r="S4134" s="2"/>
      <c r="W4134" s="2"/>
      <c r="AA4134" s="2"/>
      <c r="AE4134" s="2"/>
      <c r="AI4134" s="2"/>
      <c r="AM4134" s="2"/>
      <c r="AQ4134" s="2"/>
    </row>
    <row r="4135" spans="7:43" x14ac:dyDescent="0.3">
      <c r="G4135" s="2"/>
      <c r="K4135" s="2"/>
      <c r="O4135" s="2"/>
      <c r="S4135" s="2"/>
      <c r="W4135" s="2"/>
      <c r="AA4135" s="2"/>
      <c r="AE4135" s="2"/>
      <c r="AI4135" s="2"/>
      <c r="AM4135" s="2"/>
      <c r="AQ4135" s="2"/>
    </row>
    <row r="4136" spans="7:43" x14ac:dyDescent="0.3">
      <c r="G4136" s="2"/>
      <c r="K4136" s="2"/>
      <c r="O4136" s="2"/>
      <c r="S4136" s="2"/>
      <c r="W4136" s="2"/>
      <c r="AA4136" s="2"/>
      <c r="AE4136" s="2"/>
      <c r="AI4136" s="2"/>
      <c r="AM4136" s="2"/>
      <c r="AQ4136" s="2"/>
    </row>
    <row r="4137" spans="7:43" x14ac:dyDescent="0.3">
      <c r="G4137" s="2"/>
      <c r="K4137" s="2"/>
      <c r="O4137" s="2"/>
      <c r="S4137" s="2"/>
      <c r="W4137" s="2"/>
      <c r="AA4137" s="2"/>
      <c r="AE4137" s="2"/>
      <c r="AI4137" s="2"/>
      <c r="AM4137" s="2"/>
      <c r="AQ4137" s="2"/>
    </row>
    <row r="4138" spans="7:43" x14ac:dyDescent="0.3">
      <c r="G4138" s="2"/>
      <c r="K4138" s="2"/>
      <c r="O4138" s="2"/>
      <c r="S4138" s="2"/>
      <c r="W4138" s="2"/>
      <c r="AA4138" s="2"/>
      <c r="AE4138" s="2"/>
      <c r="AI4138" s="2"/>
      <c r="AM4138" s="2"/>
      <c r="AQ4138" s="2"/>
    </row>
    <row r="4139" spans="7:43" x14ac:dyDescent="0.3">
      <c r="G4139" s="2"/>
      <c r="K4139" s="2"/>
      <c r="O4139" s="2"/>
      <c r="S4139" s="2"/>
      <c r="W4139" s="2"/>
      <c r="AA4139" s="2"/>
      <c r="AE4139" s="2"/>
      <c r="AI4139" s="2"/>
      <c r="AM4139" s="2"/>
      <c r="AQ4139" s="2"/>
    </row>
    <row r="4140" spans="7:43" x14ac:dyDescent="0.3">
      <c r="G4140" s="2"/>
      <c r="K4140" s="2"/>
      <c r="O4140" s="2"/>
      <c r="S4140" s="2"/>
      <c r="W4140" s="2"/>
      <c r="AA4140" s="2"/>
      <c r="AE4140" s="2"/>
      <c r="AI4140" s="2"/>
      <c r="AM4140" s="2"/>
      <c r="AQ4140" s="2"/>
    </row>
    <row r="4141" spans="7:43" x14ac:dyDescent="0.3">
      <c r="G4141" s="2"/>
      <c r="K4141" s="2"/>
      <c r="O4141" s="2"/>
      <c r="S4141" s="2"/>
      <c r="W4141" s="2"/>
      <c r="AA4141" s="2"/>
      <c r="AE4141" s="2"/>
      <c r="AI4141" s="2"/>
      <c r="AM4141" s="2"/>
      <c r="AQ4141" s="2"/>
    </row>
    <row r="4142" spans="7:43" x14ac:dyDescent="0.3">
      <c r="G4142" s="2"/>
      <c r="K4142" s="2"/>
      <c r="O4142" s="2"/>
      <c r="S4142" s="2"/>
      <c r="W4142" s="2"/>
      <c r="AA4142" s="2"/>
      <c r="AE4142" s="2"/>
      <c r="AI4142" s="2"/>
      <c r="AM4142" s="2"/>
      <c r="AQ4142" s="2"/>
    </row>
    <row r="4143" spans="7:43" x14ac:dyDescent="0.3">
      <c r="G4143" s="2"/>
      <c r="K4143" s="2"/>
      <c r="O4143" s="2"/>
      <c r="S4143" s="2"/>
      <c r="W4143" s="2"/>
      <c r="AA4143" s="2"/>
      <c r="AE4143" s="2"/>
      <c r="AI4143" s="2"/>
      <c r="AM4143" s="2"/>
      <c r="AQ4143" s="2"/>
    </row>
    <row r="4144" spans="7:43" x14ac:dyDescent="0.3">
      <c r="G4144" s="2"/>
      <c r="K4144" s="2"/>
      <c r="O4144" s="2"/>
      <c r="S4144" s="2"/>
      <c r="W4144" s="2"/>
      <c r="AA4144" s="2"/>
      <c r="AE4144" s="2"/>
      <c r="AI4144" s="2"/>
      <c r="AM4144" s="2"/>
      <c r="AQ4144" s="2"/>
    </row>
    <row r="4145" spans="7:43" x14ac:dyDescent="0.3">
      <c r="G4145" s="2"/>
      <c r="K4145" s="2"/>
      <c r="O4145" s="2"/>
      <c r="S4145" s="2"/>
      <c r="W4145" s="2"/>
      <c r="AA4145" s="2"/>
      <c r="AE4145" s="2"/>
      <c r="AI4145" s="2"/>
      <c r="AM4145" s="2"/>
      <c r="AQ4145" s="2"/>
    </row>
    <row r="4146" spans="7:43" x14ac:dyDescent="0.3">
      <c r="G4146" s="2"/>
      <c r="K4146" s="2"/>
      <c r="O4146" s="2"/>
      <c r="S4146" s="2"/>
      <c r="W4146" s="2"/>
      <c r="AA4146" s="2"/>
      <c r="AE4146" s="2"/>
      <c r="AI4146" s="2"/>
      <c r="AM4146" s="2"/>
      <c r="AQ4146" s="2"/>
    </row>
    <row r="4147" spans="7:43" x14ac:dyDescent="0.3">
      <c r="G4147" s="2"/>
      <c r="K4147" s="2"/>
      <c r="O4147" s="2"/>
      <c r="S4147" s="2"/>
      <c r="W4147" s="2"/>
      <c r="AA4147" s="2"/>
      <c r="AE4147" s="2"/>
      <c r="AI4147" s="2"/>
      <c r="AM4147" s="2"/>
      <c r="AQ4147" s="2"/>
    </row>
    <row r="4148" spans="7:43" x14ac:dyDescent="0.3">
      <c r="G4148" s="2"/>
      <c r="K4148" s="2"/>
      <c r="O4148" s="2"/>
      <c r="S4148" s="2"/>
      <c r="W4148" s="2"/>
      <c r="AA4148" s="2"/>
      <c r="AE4148" s="2"/>
      <c r="AI4148" s="2"/>
      <c r="AM4148" s="2"/>
      <c r="AQ4148" s="2"/>
    </row>
    <row r="4149" spans="7:43" x14ac:dyDescent="0.3">
      <c r="G4149" s="2"/>
      <c r="K4149" s="2"/>
      <c r="O4149" s="2"/>
      <c r="S4149" s="2"/>
      <c r="W4149" s="2"/>
      <c r="AA4149" s="2"/>
      <c r="AE4149" s="2"/>
      <c r="AI4149" s="2"/>
      <c r="AM4149" s="2"/>
      <c r="AQ4149" s="2"/>
    </row>
    <row r="4150" spans="7:43" x14ac:dyDescent="0.3">
      <c r="G4150" s="2"/>
      <c r="K4150" s="2"/>
      <c r="O4150" s="2"/>
      <c r="S4150" s="2"/>
      <c r="W4150" s="2"/>
      <c r="AA4150" s="2"/>
      <c r="AE4150" s="2"/>
      <c r="AI4150" s="2"/>
      <c r="AM4150" s="2"/>
      <c r="AQ4150" s="2"/>
    </row>
    <row r="4151" spans="7:43" x14ac:dyDescent="0.3">
      <c r="G4151" s="2"/>
      <c r="K4151" s="2"/>
      <c r="O4151" s="2"/>
      <c r="S4151" s="2"/>
      <c r="W4151" s="2"/>
      <c r="AA4151" s="2"/>
      <c r="AE4151" s="2"/>
      <c r="AI4151" s="2"/>
      <c r="AM4151" s="2"/>
      <c r="AQ4151" s="2"/>
    </row>
    <row r="4152" spans="7:43" x14ac:dyDescent="0.3">
      <c r="G4152" s="2"/>
      <c r="K4152" s="2"/>
      <c r="O4152" s="2"/>
      <c r="S4152" s="2"/>
      <c r="W4152" s="2"/>
      <c r="AA4152" s="2"/>
      <c r="AE4152" s="2"/>
      <c r="AI4152" s="2"/>
      <c r="AM4152" s="2"/>
      <c r="AQ4152" s="2"/>
    </row>
    <row r="4153" spans="7:43" x14ac:dyDescent="0.3">
      <c r="G4153" s="2"/>
      <c r="K4153" s="2"/>
      <c r="O4153" s="2"/>
      <c r="S4153" s="2"/>
      <c r="W4153" s="2"/>
      <c r="AA4153" s="2"/>
      <c r="AE4153" s="2"/>
      <c r="AI4153" s="2"/>
      <c r="AM4153" s="2"/>
      <c r="AQ4153" s="2"/>
    </row>
    <row r="4154" spans="7:43" x14ac:dyDescent="0.3">
      <c r="G4154" s="2"/>
      <c r="K4154" s="2"/>
      <c r="O4154" s="2"/>
      <c r="S4154" s="2"/>
      <c r="W4154" s="2"/>
      <c r="AA4154" s="2"/>
      <c r="AE4154" s="2"/>
      <c r="AI4154" s="2"/>
      <c r="AM4154" s="2"/>
      <c r="AQ4154" s="2"/>
    </row>
    <row r="4155" spans="7:43" x14ac:dyDescent="0.3">
      <c r="G4155" s="2"/>
      <c r="K4155" s="2"/>
      <c r="O4155" s="2"/>
      <c r="S4155" s="2"/>
      <c r="W4155" s="2"/>
      <c r="AA4155" s="2"/>
      <c r="AE4155" s="2"/>
      <c r="AI4155" s="2"/>
      <c r="AM4155" s="2"/>
      <c r="AQ4155" s="2"/>
    </row>
    <row r="4156" spans="7:43" x14ac:dyDescent="0.3">
      <c r="G4156" s="2"/>
      <c r="K4156" s="2"/>
      <c r="O4156" s="2"/>
      <c r="S4156" s="2"/>
      <c r="W4156" s="2"/>
      <c r="AA4156" s="2"/>
      <c r="AE4156" s="2"/>
      <c r="AI4156" s="2"/>
      <c r="AM4156" s="2"/>
      <c r="AQ4156" s="2"/>
    </row>
    <row r="4157" spans="7:43" x14ac:dyDescent="0.3">
      <c r="G4157" s="2"/>
      <c r="K4157" s="2"/>
      <c r="O4157" s="2"/>
      <c r="S4157" s="2"/>
      <c r="W4157" s="2"/>
      <c r="AA4157" s="2"/>
      <c r="AE4157" s="2"/>
      <c r="AI4157" s="2"/>
      <c r="AM4157" s="2"/>
      <c r="AQ4157" s="2"/>
    </row>
    <row r="4158" spans="7:43" x14ac:dyDescent="0.3">
      <c r="G4158" s="2"/>
      <c r="K4158" s="2"/>
      <c r="O4158" s="2"/>
      <c r="S4158" s="2"/>
      <c r="W4158" s="2"/>
      <c r="AA4158" s="2"/>
      <c r="AE4158" s="2"/>
      <c r="AI4158" s="2"/>
      <c r="AM4158" s="2"/>
      <c r="AQ4158" s="2"/>
    </row>
    <row r="4159" spans="7:43" x14ac:dyDescent="0.3">
      <c r="G4159" s="2"/>
      <c r="K4159" s="2"/>
      <c r="O4159" s="2"/>
      <c r="S4159" s="2"/>
      <c r="W4159" s="2"/>
      <c r="AA4159" s="2"/>
      <c r="AE4159" s="2"/>
      <c r="AI4159" s="2"/>
      <c r="AM4159" s="2"/>
      <c r="AQ4159" s="2"/>
    </row>
    <row r="4160" spans="7:43" x14ac:dyDescent="0.3">
      <c r="G4160" s="2"/>
      <c r="K4160" s="2"/>
      <c r="O4160" s="2"/>
      <c r="S4160" s="2"/>
      <c r="W4160" s="2"/>
      <c r="AA4160" s="2"/>
      <c r="AE4160" s="2"/>
      <c r="AI4160" s="2"/>
      <c r="AM4160" s="2"/>
      <c r="AQ4160" s="2"/>
    </row>
    <row r="4161" spans="7:43" x14ac:dyDescent="0.3">
      <c r="G4161" s="2"/>
      <c r="K4161" s="2"/>
      <c r="O4161" s="2"/>
      <c r="S4161" s="2"/>
      <c r="W4161" s="2"/>
      <c r="AA4161" s="2"/>
      <c r="AE4161" s="2"/>
      <c r="AI4161" s="2"/>
      <c r="AM4161" s="2"/>
      <c r="AQ4161" s="2"/>
    </row>
    <row r="4162" spans="7:43" x14ac:dyDescent="0.3">
      <c r="G4162" s="2"/>
      <c r="K4162" s="2"/>
      <c r="O4162" s="2"/>
      <c r="S4162" s="2"/>
      <c r="W4162" s="2"/>
      <c r="AA4162" s="2"/>
      <c r="AE4162" s="2"/>
      <c r="AI4162" s="2"/>
      <c r="AM4162" s="2"/>
      <c r="AQ4162" s="2"/>
    </row>
    <row r="4163" spans="7:43" x14ac:dyDescent="0.3">
      <c r="G4163" s="2"/>
      <c r="K4163" s="2"/>
      <c r="O4163" s="2"/>
      <c r="S4163" s="2"/>
      <c r="W4163" s="2"/>
      <c r="AA4163" s="2"/>
      <c r="AE4163" s="2"/>
      <c r="AI4163" s="2"/>
      <c r="AM4163" s="2"/>
      <c r="AQ4163" s="2"/>
    </row>
    <row r="4164" spans="7:43" x14ac:dyDescent="0.3">
      <c r="G4164" s="2"/>
      <c r="K4164" s="2"/>
      <c r="O4164" s="2"/>
      <c r="S4164" s="2"/>
      <c r="W4164" s="2"/>
      <c r="AA4164" s="2"/>
      <c r="AE4164" s="2"/>
      <c r="AI4164" s="2"/>
      <c r="AM4164" s="2"/>
      <c r="AQ4164" s="2"/>
    </row>
    <row r="4165" spans="7:43" x14ac:dyDescent="0.3">
      <c r="G4165" s="2"/>
      <c r="K4165" s="2"/>
      <c r="O4165" s="2"/>
      <c r="S4165" s="2"/>
      <c r="W4165" s="2"/>
      <c r="AA4165" s="2"/>
      <c r="AE4165" s="2"/>
      <c r="AI4165" s="2"/>
      <c r="AM4165" s="2"/>
      <c r="AQ4165" s="2"/>
    </row>
    <row r="4166" spans="7:43" x14ac:dyDescent="0.3">
      <c r="G4166" s="2"/>
      <c r="K4166" s="2"/>
      <c r="O4166" s="2"/>
      <c r="S4166" s="2"/>
      <c r="W4166" s="2"/>
      <c r="AA4166" s="2"/>
      <c r="AE4166" s="2"/>
      <c r="AI4166" s="2"/>
      <c r="AM4166" s="2"/>
      <c r="AQ4166" s="2"/>
    </row>
    <row r="4167" spans="7:43" x14ac:dyDescent="0.3">
      <c r="G4167" s="2"/>
      <c r="K4167" s="2"/>
      <c r="O4167" s="2"/>
      <c r="S4167" s="2"/>
      <c r="W4167" s="2"/>
      <c r="AA4167" s="2"/>
      <c r="AE4167" s="2"/>
      <c r="AI4167" s="2"/>
      <c r="AM4167" s="2"/>
      <c r="AQ4167" s="2"/>
    </row>
    <row r="4168" spans="7:43" x14ac:dyDescent="0.3">
      <c r="G4168" s="2"/>
      <c r="K4168" s="2"/>
      <c r="O4168" s="2"/>
      <c r="S4168" s="2"/>
      <c r="W4168" s="2"/>
      <c r="AA4168" s="2"/>
      <c r="AE4168" s="2"/>
      <c r="AI4168" s="2"/>
      <c r="AM4168" s="2"/>
      <c r="AQ4168" s="2"/>
    </row>
    <row r="4169" spans="7:43" x14ac:dyDescent="0.3">
      <c r="G4169" s="2"/>
      <c r="K4169" s="2"/>
      <c r="O4169" s="2"/>
      <c r="S4169" s="2"/>
      <c r="W4169" s="2"/>
      <c r="AA4169" s="2"/>
      <c r="AE4169" s="2"/>
      <c r="AI4169" s="2"/>
      <c r="AM4169" s="2"/>
      <c r="AQ4169" s="2"/>
    </row>
    <row r="4170" spans="7:43" x14ac:dyDescent="0.3">
      <c r="G4170" s="2"/>
      <c r="K4170" s="2"/>
      <c r="O4170" s="2"/>
      <c r="S4170" s="2"/>
      <c r="W4170" s="2"/>
      <c r="AA4170" s="2"/>
      <c r="AE4170" s="2"/>
      <c r="AI4170" s="2"/>
      <c r="AM4170" s="2"/>
      <c r="AQ4170" s="2"/>
    </row>
    <row r="4171" spans="7:43" x14ac:dyDescent="0.3">
      <c r="G4171" s="2"/>
      <c r="K4171" s="2"/>
      <c r="O4171" s="2"/>
      <c r="S4171" s="2"/>
      <c r="W4171" s="2"/>
      <c r="AA4171" s="2"/>
      <c r="AE4171" s="2"/>
      <c r="AI4171" s="2"/>
      <c r="AM4171" s="2"/>
      <c r="AQ4171" s="2"/>
    </row>
    <row r="4172" spans="7:43" x14ac:dyDescent="0.3">
      <c r="G4172" s="2"/>
      <c r="K4172" s="2"/>
      <c r="O4172" s="2"/>
      <c r="S4172" s="2"/>
      <c r="W4172" s="2"/>
      <c r="AA4172" s="2"/>
      <c r="AE4172" s="2"/>
      <c r="AI4172" s="2"/>
      <c r="AM4172" s="2"/>
      <c r="AQ4172" s="2"/>
    </row>
    <row r="4173" spans="7:43" x14ac:dyDescent="0.3">
      <c r="G4173" s="2"/>
      <c r="K4173" s="2"/>
      <c r="O4173" s="2"/>
      <c r="S4173" s="2"/>
      <c r="W4173" s="2"/>
      <c r="AA4173" s="2"/>
      <c r="AE4173" s="2"/>
      <c r="AI4173" s="2"/>
      <c r="AM4173" s="2"/>
      <c r="AQ4173" s="2"/>
    </row>
    <row r="4174" spans="7:43" x14ac:dyDescent="0.3">
      <c r="G4174" s="2"/>
      <c r="K4174" s="2"/>
      <c r="O4174" s="2"/>
      <c r="S4174" s="2"/>
      <c r="W4174" s="2"/>
      <c r="AA4174" s="2"/>
      <c r="AE4174" s="2"/>
      <c r="AI4174" s="2"/>
      <c r="AM4174" s="2"/>
      <c r="AQ4174" s="2"/>
    </row>
    <row r="4175" spans="7:43" x14ac:dyDescent="0.3">
      <c r="G4175" s="2"/>
      <c r="K4175" s="2"/>
      <c r="O4175" s="2"/>
      <c r="S4175" s="2"/>
      <c r="W4175" s="2"/>
      <c r="AA4175" s="2"/>
      <c r="AE4175" s="2"/>
      <c r="AI4175" s="2"/>
      <c r="AM4175" s="2"/>
      <c r="AQ4175" s="2"/>
    </row>
    <row r="4176" spans="7:43" x14ac:dyDescent="0.3">
      <c r="G4176" s="2"/>
      <c r="K4176" s="2"/>
      <c r="O4176" s="2"/>
      <c r="S4176" s="2"/>
      <c r="W4176" s="2"/>
      <c r="AA4176" s="2"/>
      <c r="AE4176" s="2"/>
      <c r="AI4176" s="2"/>
      <c r="AM4176" s="2"/>
      <c r="AQ4176" s="2"/>
    </row>
    <row r="4177" spans="7:43" x14ac:dyDescent="0.3">
      <c r="G4177" s="2"/>
      <c r="K4177" s="2"/>
      <c r="O4177" s="2"/>
      <c r="S4177" s="2"/>
      <c r="W4177" s="2"/>
      <c r="AA4177" s="2"/>
      <c r="AE4177" s="2"/>
      <c r="AI4177" s="2"/>
      <c r="AM4177" s="2"/>
      <c r="AQ4177" s="2"/>
    </row>
    <row r="4178" spans="7:43" x14ac:dyDescent="0.3">
      <c r="G4178" s="2"/>
      <c r="K4178" s="2"/>
      <c r="O4178" s="2"/>
      <c r="S4178" s="2"/>
      <c r="W4178" s="2"/>
      <c r="AA4178" s="2"/>
      <c r="AE4178" s="2"/>
      <c r="AI4178" s="2"/>
      <c r="AM4178" s="2"/>
      <c r="AQ4178" s="2"/>
    </row>
    <row r="4179" spans="7:43" x14ac:dyDescent="0.3">
      <c r="G4179" s="2"/>
      <c r="K4179" s="2"/>
      <c r="O4179" s="2"/>
      <c r="S4179" s="2"/>
      <c r="W4179" s="2"/>
      <c r="AA4179" s="2"/>
      <c r="AE4179" s="2"/>
      <c r="AI4179" s="2"/>
      <c r="AM4179" s="2"/>
      <c r="AQ4179" s="2"/>
    </row>
    <row r="4180" spans="7:43" x14ac:dyDescent="0.3">
      <c r="G4180" s="2"/>
      <c r="K4180" s="2"/>
      <c r="O4180" s="2"/>
      <c r="S4180" s="2"/>
      <c r="W4180" s="2"/>
      <c r="AA4180" s="2"/>
      <c r="AE4180" s="2"/>
      <c r="AI4180" s="2"/>
      <c r="AM4180" s="2"/>
      <c r="AQ4180" s="2"/>
    </row>
    <row r="4181" spans="7:43" x14ac:dyDescent="0.3">
      <c r="G4181" s="2"/>
      <c r="K4181" s="2"/>
      <c r="O4181" s="2"/>
      <c r="S4181" s="2"/>
      <c r="W4181" s="2"/>
      <c r="AA4181" s="2"/>
      <c r="AE4181" s="2"/>
      <c r="AI4181" s="2"/>
      <c r="AM4181" s="2"/>
      <c r="AQ4181" s="2"/>
    </row>
    <row r="4182" spans="7:43" x14ac:dyDescent="0.3">
      <c r="G4182" s="2"/>
      <c r="K4182" s="2"/>
      <c r="O4182" s="2"/>
      <c r="S4182" s="2"/>
      <c r="W4182" s="2"/>
      <c r="AA4182" s="2"/>
      <c r="AE4182" s="2"/>
      <c r="AI4182" s="2"/>
      <c r="AM4182" s="2"/>
      <c r="AQ4182" s="2"/>
    </row>
    <row r="4183" spans="7:43" x14ac:dyDescent="0.3">
      <c r="G4183" s="2"/>
      <c r="K4183" s="2"/>
      <c r="O4183" s="2"/>
      <c r="S4183" s="2"/>
      <c r="W4183" s="2"/>
      <c r="AA4183" s="2"/>
      <c r="AE4183" s="2"/>
      <c r="AI4183" s="2"/>
      <c r="AM4183" s="2"/>
      <c r="AQ4183" s="2"/>
    </row>
    <row r="4184" spans="7:43" x14ac:dyDescent="0.3">
      <c r="G4184" s="2"/>
      <c r="K4184" s="2"/>
      <c r="O4184" s="2"/>
      <c r="S4184" s="2"/>
      <c r="W4184" s="2"/>
      <c r="AA4184" s="2"/>
      <c r="AE4184" s="2"/>
      <c r="AI4184" s="2"/>
      <c r="AM4184" s="2"/>
      <c r="AQ4184" s="2"/>
    </row>
    <row r="4185" spans="7:43" x14ac:dyDescent="0.3">
      <c r="G4185" s="2"/>
      <c r="K4185" s="2"/>
      <c r="O4185" s="2"/>
      <c r="S4185" s="2"/>
      <c r="W4185" s="2"/>
      <c r="AA4185" s="2"/>
      <c r="AE4185" s="2"/>
      <c r="AI4185" s="2"/>
      <c r="AM4185" s="2"/>
      <c r="AQ4185" s="2"/>
    </row>
    <row r="4186" spans="7:43" x14ac:dyDescent="0.3">
      <c r="G4186" s="2"/>
      <c r="K4186" s="2"/>
      <c r="O4186" s="2"/>
      <c r="S4186" s="2"/>
      <c r="W4186" s="2"/>
      <c r="AA4186" s="2"/>
      <c r="AE4186" s="2"/>
      <c r="AI4186" s="2"/>
      <c r="AM4186" s="2"/>
      <c r="AQ4186" s="2"/>
    </row>
    <row r="4187" spans="7:43" x14ac:dyDescent="0.3">
      <c r="G4187" s="2"/>
      <c r="K4187" s="2"/>
      <c r="O4187" s="2"/>
      <c r="S4187" s="2"/>
      <c r="W4187" s="2"/>
      <c r="AA4187" s="2"/>
      <c r="AE4187" s="2"/>
      <c r="AI4187" s="2"/>
      <c r="AM4187" s="2"/>
      <c r="AQ4187" s="2"/>
    </row>
    <row r="4188" spans="7:43" x14ac:dyDescent="0.3">
      <c r="G4188" s="2"/>
      <c r="K4188" s="2"/>
      <c r="O4188" s="2"/>
      <c r="S4188" s="2"/>
      <c r="W4188" s="2"/>
      <c r="AA4188" s="2"/>
      <c r="AE4188" s="2"/>
      <c r="AI4188" s="2"/>
      <c r="AM4188" s="2"/>
      <c r="AQ4188" s="2"/>
    </row>
    <row r="4189" spans="7:43" x14ac:dyDescent="0.3">
      <c r="G4189" s="2"/>
      <c r="K4189" s="2"/>
      <c r="O4189" s="2"/>
      <c r="S4189" s="2"/>
      <c r="W4189" s="2"/>
      <c r="AA4189" s="2"/>
      <c r="AE4189" s="2"/>
      <c r="AI4189" s="2"/>
      <c r="AM4189" s="2"/>
      <c r="AQ4189" s="2"/>
    </row>
    <row r="4190" spans="7:43" x14ac:dyDescent="0.3">
      <c r="G4190" s="2"/>
      <c r="K4190" s="2"/>
      <c r="O4190" s="2"/>
      <c r="S4190" s="2"/>
      <c r="W4190" s="2"/>
      <c r="AA4190" s="2"/>
      <c r="AE4190" s="2"/>
      <c r="AI4190" s="2"/>
      <c r="AM4190" s="2"/>
      <c r="AQ4190" s="2"/>
    </row>
    <row r="4191" spans="7:43" x14ac:dyDescent="0.3">
      <c r="G4191" s="2"/>
      <c r="K4191" s="2"/>
      <c r="O4191" s="2"/>
      <c r="S4191" s="2"/>
      <c r="W4191" s="2"/>
      <c r="AA4191" s="2"/>
      <c r="AE4191" s="2"/>
      <c r="AI4191" s="2"/>
      <c r="AM4191" s="2"/>
      <c r="AQ4191" s="2"/>
    </row>
    <row r="4192" spans="7:43" x14ac:dyDescent="0.3">
      <c r="G4192" s="2"/>
      <c r="K4192" s="2"/>
      <c r="O4192" s="2"/>
      <c r="S4192" s="2"/>
      <c r="W4192" s="2"/>
      <c r="AA4192" s="2"/>
      <c r="AE4192" s="2"/>
      <c r="AI4192" s="2"/>
      <c r="AM4192" s="2"/>
      <c r="AQ4192" s="2"/>
    </row>
    <row r="4193" spans="7:43" x14ac:dyDescent="0.3">
      <c r="G4193" s="2"/>
      <c r="K4193" s="2"/>
      <c r="O4193" s="2"/>
      <c r="S4193" s="2"/>
      <c r="W4193" s="2"/>
      <c r="AA4193" s="2"/>
      <c r="AE4193" s="2"/>
      <c r="AI4193" s="2"/>
      <c r="AM4193" s="2"/>
      <c r="AQ4193" s="2"/>
    </row>
    <row r="4194" spans="7:43" x14ac:dyDescent="0.3">
      <c r="G4194" s="2"/>
      <c r="K4194" s="2"/>
      <c r="O4194" s="2"/>
      <c r="S4194" s="2"/>
      <c r="W4194" s="2"/>
      <c r="AA4194" s="2"/>
      <c r="AE4194" s="2"/>
      <c r="AI4194" s="2"/>
      <c r="AM4194" s="2"/>
      <c r="AQ4194" s="2"/>
    </row>
    <row r="4195" spans="7:43" x14ac:dyDescent="0.3">
      <c r="G4195" s="2"/>
      <c r="K4195" s="2"/>
      <c r="O4195" s="2"/>
      <c r="S4195" s="2"/>
      <c r="W4195" s="2"/>
      <c r="AA4195" s="2"/>
      <c r="AE4195" s="2"/>
      <c r="AI4195" s="2"/>
      <c r="AM4195" s="2"/>
      <c r="AQ4195" s="2"/>
    </row>
    <row r="4196" spans="7:43" x14ac:dyDescent="0.3">
      <c r="G4196" s="2"/>
      <c r="K4196" s="2"/>
      <c r="O4196" s="2"/>
      <c r="S4196" s="2"/>
      <c r="W4196" s="2"/>
      <c r="AA4196" s="2"/>
      <c r="AE4196" s="2"/>
      <c r="AI4196" s="2"/>
      <c r="AM4196" s="2"/>
      <c r="AQ4196" s="2"/>
    </row>
    <row r="4197" spans="7:43" x14ac:dyDescent="0.3">
      <c r="G4197" s="2"/>
      <c r="K4197" s="2"/>
      <c r="O4197" s="2"/>
      <c r="S4197" s="2"/>
      <c r="W4197" s="2"/>
      <c r="AA4197" s="2"/>
      <c r="AE4197" s="2"/>
      <c r="AI4197" s="2"/>
      <c r="AM4197" s="2"/>
      <c r="AQ4197" s="2"/>
    </row>
    <row r="4198" spans="7:43" x14ac:dyDescent="0.3">
      <c r="G4198" s="2"/>
      <c r="K4198" s="2"/>
      <c r="O4198" s="2"/>
      <c r="S4198" s="2"/>
      <c r="W4198" s="2"/>
      <c r="AA4198" s="2"/>
      <c r="AE4198" s="2"/>
      <c r="AI4198" s="2"/>
      <c r="AM4198" s="2"/>
      <c r="AQ4198" s="2"/>
    </row>
    <row r="4199" spans="7:43" x14ac:dyDescent="0.3">
      <c r="G4199" s="2"/>
      <c r="K4199" s="2"/>
      <c r="O4199" s="2"/>
      <c r="S4199" s="2"/>
      <c r="W4199" s="2"/>
      <c r="AA4199" s="2"/>
      <c r="AE4199" s="2"/>
      <c r="AI4199" s="2"/>
      <c r="AM4199" s="2"/>
      <c r="AQ4199" s="2"/>
    </row>
    <row r="4200" spans="7:43" x14ac:dyDescent="0.3">
      <c r="G4200" s="2"/>
      <c r="K4200" s="2"/>
      <c r="O4200" s="2"/>
      <c r="S4200" s="2"/>
      <c r="W4200" s="2"/>
      <c r="AA4200" s="2"/>
      <c r="AE4200" s="2"/>
      <c r="AI4200" s="2"/>
      <c r="AM4200" s="2"/>
      <c r="AQ4200" s="2"/>
    </row>
    <row r="4201" spans="7:43" x14ac:dyDescent="0.3">
      <c r="G4201" s="2"/>
      <c r="K4201" s="2"/>
      <c r="O4201" s="2"/>
      <c r="S4201" s="2"/>
      <c r="W4201" s="2"/>
      <c r="AA4201" s="2"/>
      <c r="AE4201" s="2"/>
      <c r="AI4201" s="2"/>
      <c r="AM4201" s="2"/>
      <c r="AQ4201" s="2"/>
    </row>
    <row r="4202" spans="7:43" x14ac:dyDescent="0.3">
      <c r="G4202" s="2"/>
      <c r="K4202" s="2"/>
      <c r="O4202" s="2"/>
      <c r="S4202" s="2"/>
      <c r="W4202" s="2"/>
      <c r="AA4202" s="2"/>
      <c r="AE4202" s="2"/>
      <c r="AI4202" s="2"/>
      <c r="AM4202" s="2"/>
      <c r="AQ4202" s="2"/>
    </row>
    <row r="4203" spans="7:43" x14ac:dyDescent="0.3">
      <c r="G4203" s="2"/>
      <c r="K4203" s="2"/>
      <c r="O4203" s="2"/>
      <c r="S4203" s="2"/>
      <c r="W4203" s="2"/>
      <c r="AA4203" s="2"/>
      <c r="AE4203" s="2"/>
      <c r="AI4203" s="2"/>
      <c r="AM4203" s="2"/>
      <c r="AQ4203" s="2"/>
    </row>
    <row r="4204" spans="7:43" x14ac:dyDescent="0.3">
      <c r="G4204" s="2"/>
      <c r="K4204" s="2"/>
      <c r="O4204" s="2"/>
      <c r="S4204" s="2"/>
      <c r="W4204" s="2"/>
      <c r="AA4204" s="2"/>
      <c r="AE4204" s="2"/>
      <c r="AI4204" s="2"/>
      <c r="AM4204" s="2"/>
      <c r="AQ4204" s="2"/>
    </row>
    <row r="4205" spans="7:43" x14ac:dyDescent="0.3">
      <c r="G4205" s="2"/>
      <c r="K4205" s="2"/>
      <c r="O4205" s="2"/>
      <c r="S4205" s="2"/>
      <c r="W4205" s="2"/>
      <c r="AA4205" s="2"/>
      <c r="AE4205" s="2"/>
      <c r="AI4205" s="2"/>
      <c r="AM4205" s="2"/>
      <c r="AQ4205" s="2"/>
    </row>
    <row r="4206" spans="7:43" x14ac:dyDescent="0.3">
      <c r="G4206" s="2"/>
      <c r="K4206" s="2"/>
      <c r="O4206" s="2"/>
      <c r="S4206" s="2"/>
      <c r="W4206" s="2"/>
      <c r="AA4206" s="2"/>
      <c r="AE4206" s="2"/>
      <c r="AI4206" s="2"/>
      <c r="AM4206" s="2"/>
      <c r="AQ4206" s="2"/>
    </row>
    <row r="4207" spans="7:43" x14ac:dyDescent="0.3">
      <c r="G4207" s="2"/>
      <c r="K4207" s="2"/>
      <c r="O4207" s="2"/>
      <c r="S4207" s="2"/>
      <c r="W4207" s="2"/>
      <c r="AA4207" s="2"/>
      <c r="AE4207" s="2"/>
      <c r="AI4207" s="2"/>
      <c r="AM4207" s="2"/>
      <c r="AQ4207" s="2"/>
    </row>
    <row r="4208" spans="7:43" x14ac:dyDescent="0.3">
      <c r="G4208" s="2"/>
      <c r="K4208" s="2"/>
      <c r="O4208" s="2"/>
      <c r="S4208" s="2"/>
      <c r="W4208" s="2"/>
      <c r="AA4208" s="2"/>
      <c r="AE4208" s="2"/>
      <c r="AI4208" s="2"/>
      <c r="AM4208" s="2"/>
      <c r="AQ4208" s="2"/>
    </row>
    <row r="4209" spans="7:43" x14ac:dyDescent="0.3">
      <c r="G4209" s="2"/>
      <c r="K4209" s="2"/>
      <c r="O4209" s="2"/>
      <c r="S4209" s="2"/>
      <c r="W4209" s="2"/>
      <c r="AA4209" s="2"/>
      <c r="AE4209" s="2"/>
      <c r="AI4209" s="2"/>
      <c r="AM4209" s="2"/>
      <c r="AQ4209" s="2"/>
    </row>
    <row r="4210" spans="7:43" x14ac:dyDescent="0.3">
      <c r="G4210" s="2"/>
      <c r="K4210" s="2"/>
      <c r="O4210" s="2"/>
      <c r="S4210" s="2"/>
      <c r="W4210" s="2"/>
      <c r="AA4210" s="2"/>
      <c r="AE4210" s="2"/>
      <c r="AI4210" s="2"/>
      <c r="AM4210" s="2"/>
      <c r="AQ4210" s="2"/>
    </row>
    <row r="4211" spans="7:43" x14ac:dyDescent="0.3">
      <c r="G4211" s="2"/>
      <c r="K4211" s="2"/>
      <c r="O4211" s="2"/>
      <c r="S4211" s="2"/>
      <c r="W4211" s="2"/>
      <c r="AA4211" s="2"/>
      <c r="AE4211" s="2"/>
      <c r="AI4211" s="2"/>
      <c r="AM4211" s="2"/>
      <c r="AQ4211" s="2"/>
    </row>
    <row r="4212" spans="7:43" x14ac:dyDescent="0.3">
      <c r="G4212" s="2"/>
      <c r="K4212" s="2"/>
      <c r="O4212" s="2"/>
      <c r="S4212" s="2"/>
      <c r="W4212" s="2"/>
      <c r="AA4212" s="2"/>
      <c r="AE4212" s="2"/>
      <c r="AI4212" s="2"/>
      <c r="AM4212" s="2"/>
      <c r="AQ4212" s="2"/>
    </row>
    <row r="4213" spans="7:43" x14ac:dyDescent="0.3">
      <c r="G4213" s="2"/>
      <c r="K4213" s="2"/>
      <c r="O4213" s="2"/>
      <c r="S4213" s="2"/>
      <c r="W4213" s="2"/>
      <c r="AA4213" s="2"/>
      <c r="AE4213" s="2"/>
      <c r="AI4213" s="2"/>
      <c r="AM4213" s="2"/>
      <c r="AQ4213" s="2"/>
    </row>
    <row r="4214" spans="7:43" x14ac:dyDescent="0.3">
      <c r="G4214" s="2"/>
      <c r="K4214" s="2"/>
      <c r="O4214" s="2"/>
      <c r="S4214" s="2"/>
      <c r="W4214" s="2"/>
      <c r="AA4214" s="2"/>
      <c r="AE4214" s="2"/>
      <c r="AI4214" s="2"/>
      <c r="AM4214" s="2"/>
      <c r="AQ4214" s="2"/>
    </row>
    <row r="4215" spans="7:43" x14ac:dyDescent="0.3">
      <c r="G4215" s="2"/>
      <c r="K4215" s="2"/>
      <c r="O4215" s="2"/>
      <c r="S4215" s="2"/>
      <c r="W4215" s="2"/>
      <c r="AA4215" s="2"/>
      <c r="AE4215" s="2"/>
      <c r="AI4215" s="2"/>
      <c r="AM4215" s="2"/>
      <c r="AQ4215" s="2"/>
    </row>
    <row r="4216" spans="7:43" x14ac:dyDescent="0.3">
      <c r="G4216" s="2"/>
      <c r="K4216" s="2"/>
      <c r="O4216" s="2"/>
      <c r="S4216" s="2"/>
      <c r="W4216" s="2"/>
      <c r="AA4216" s="2"/>
      <c r="AE4216" s="2"/>
      <c r="AI4216" s="2"/>
      <c r="AM4216" s="2"/>
      <c r="AQ4216" s="2"/>
    </row>
    <row r="4217" spans="7:43" x14ac:dyDescent="0.3">
      <c r="G4217" s="2"/>
      <c r="K4217" s="2"/>
      <c r="O4217" s="2"/>
      <c r="S4217" s="2"/>
      <c r="W4217" s="2"/>
      <c r="AA4217" s="2"/>
      <c r="AE4217" s="2"/>
      <c r="AI4217" s="2"/>
      <c r="AM4217" s="2"/>
      <c r="AQ4217" s="2"/>
    </row>
    <row r="4218" spans="7:43" x14ac:dyDescent="0.3">
      <c r="G4218" s="2"/>
      <c r="K4218" s="2"/>
      <c r="O4218" s="2"/>
      <c r="S4218" s="2"/>
      <c r="W4218" s="2"/>
      <c r="AA4218" s="2"/>
      <c r="AE4218" s="2"/>
      <c r="AI4218" s="2"/>
      <c r="AM4218" s="2"/>
      <c r="AQ4218" s="2"/>
    </row>
    <row r="4219" spans="7:43" x14ac:dyDescent="0.3">
      <c r="G4219" s="2"/>
      <c r="K4219" s="2"/>
      <c r="O4219" s="2"/>
      <c r="S4219" s="2"/>
      <c r="W4219" s="2"/>
      <c r="AA4219" s="2"/>
      <c r="AE4219" s="2"/>
      <c r="AI4219" s="2"/>
      <c r="AM4219" s="2"/>
      <c r="AQ4219" s="2"/>
    </row>
    <row r="4220" spans="7:43" x14ac:dyDescent="0.3">
      <c r="G4220" s="2"/>
      <c r="K4220" s="2"/>
      <c r="O4220" s="2"/>
      <c r="S4220" s="2"/>
      <c r="W4220" s="2"/>
      <c r="AA4220" s="2"/>
      <c r="AE4220" s="2"/>
      <c r="AI4220" s="2"/>
      <c r="AM4220" s="2"/>
      <c r="AQ4220" s="2"/>
    </row>
    <row r="4221" spans="7:43" x14ac:dyDescent="0.3">
      <c r="G4221" s="2"/>
      <c r="K4221" s="2"/>
      <c r="O4221" s="2"/>
      <c r="S4221" s="2"/>
      <c r="W4221" s="2"/>
      <c r="AA4221" s="2"/>
      <c r="AE4221" s="2"/>
      <c r="AI4221" s="2"/>
      <c r="AM4221" s="2"/>
      <c r="AQ4221" s="2"/>
    </row>
    <row r="4222" spans="7:43" x14ac:dyDescent="0.3">
      <c r="G4222" s="2"/>
      <c r="K4222" s="2"/>
      <c r="O4222" s="2"/>
      <c r="S4222" s="2"/>
      <c r="W4222" s="2"/>
      <c r="AA4222" s="2"/>
      <c r="AE4222" s="2"/>
      <c r="AI4222" s="2"/>
      <c r="AM4222" s="2"/>
      <c r="AQ4222" s="2"/>
    </row>
    <row r="4223" spans="7:43" x14ac:dyDescent="0.3">
      <c r="G4223" s="2"/>
      <c r="K4223" s="2"/>
      <c r="O4223" s="2"/>
      <c r="S4223" s="2"/>
      <c r="W4223" s="2"/>
      <c r="AA4223" s="2"/>
      <c r="AE4223" s="2"/>
      <c r="AI4223" s="2"/>
      <c r="AM4223" s="2"/>
      <c r="AQ4223" s="2"/>
    </row>
    <row r="4224" spans="7:43" x14ac:dyDescent="0.3">
      <c r="G4224" s="2"/>
      <c r="K4224" s="2"/>
      <c r="O4224" s="2"/>
      <c r="S4224" s="2"/>
      <c r="W4224" s="2"/>
      <c r="AA4224" s="2"/>
      <c r="AE4224" s="2"/>
      <c r="AI4224" s="2"/>
      <c r="AM4224" s="2"/>
      <c r="AQ4224" s="2"/>
    </row>
    <row r="4225" spans="7:43" x14ac:dyDescent="0.3">
      <c r="G4225" s="2"/>
      <c r="K4225" s="2"/>
      <c r="O4225" s="2"/>
      <c r="S4225" s="2"/>
      <c r="W4225" s="2"/>
      <c r="AA4225" s="2"/>
      <c r="AE4225" s="2"/>
      <c r="AI4225" s="2"/>
      <c r="AM4225" s="2"/>
      <c r="AQ4225" s="2"/>
    </row>
    <row r="4226" spans="7:43" x14ac:dyDescent="0.3">
      <c r="G4226" s="2"/>
      <c r="K4226" s="2"/>
      <c r="O4226" s="2"/>
      <c r="S4226" s="2"/>
      <c r="W4226" s="2"/>
      <c r="AA4226" s="2"/>
      <c r="AE4226" s="2"/>
      <c r="AI4226" s="2"/>
      <c r="AM4226" s="2"/>
      <c r="AQ4226" s="2"/>
    </row>
    <row r="4227" spans="7:43" x14ac:dyDescent="0.3">
      <c r="G4227" s="2"/>
      <c r="K4227" s="2"/>
      <c r="O4227" s="2"/>
      <c r="S4227" s="2"/>
      <c r="W4227" s="2"/>
      <c r="AA4227" s="2"/>
      <c r="AE4227" s="2"/>
      <c r="AI4227" s="2"/>
      <c r="AM4227" s="2"/>
      <c r="AQ4227" s="2"/>
    </row>
    <row r="4228" spans="7:43" x14ac:dyDescent="0.3">
      <c r="G4228" s="2"/>
      <c r="K4228" s="2"/>
      <c r="O4228" s="2"/>
      <c r="S4228" s="2"/>
      <c r="W4228" s="2"/>
      <c r="AA4228" s="2"/>
      <c r="AE4228" s="2"/>
      <c r="AI4228" s="2"/>
      <c r="AM4228" s="2"/>
      <c r="AQ4228" s="2"/>
    </row>
    <row r="4229" spans="7:43" x14ac:dyDescent="0.3">
      <c r="G4229" s="2"/>
      <c r="K4229" s="2"/>
      <c r="O4229" s="2"/>
      <c r="S4229" s="2"/>
      <c r="W4229" s="2"/>
      <c r="AA4229" s="2"/>
      <c r="AE4229" s="2"/>
      <c r="AI4229" s="2"/>
      <c r="AM4229" s="2"/>
      <c r="AQ4229" s="2"/>
    </row>
    <row r="4230" spans="7:43" x14ac:dyDescent="0.3">
      <c r="G4230" s="2"/>
      <c r="K4230" s="2"/>
      <c r="O4230" s="2"/>
      <c r="S4230" s="2"/>
      <c r="W4230" s="2"/>
      <c r="AA4230" s="2"/>
      <c r="AE4230" s="2"/>
      <c r="AI4230" s="2"/>
      <c r="AM4230" s="2"/>
      <c r="AQ4230" s="2"/>
    </row>
    <row r="4231" spans="7:43" x14ac:dyDescent="0.3">
      <c r="G4231" s="2"/>
      <c r="K4231" s="2"/>
      <c r="O4231" s="2"/>
      <c r="S4231" s="2"/>
      <c r="W4231" s="2"/>
      <c r="AA4231" s="2"/>
      <c r="AE4231" s="2"/>
      <c r="AI4231" s="2"/>
      <c r="AM4231" s="2"/>
      <c r="AQ4231" s="2"/>
    </row>
    <row r="4232" spans="7:43" x14ac:dyDescent="0.3">
      <c r="G4232" s="2"/>
      <c r="K4232" s="2"/>
      <c r="O4232" s="2"/>
      <c r="S4232" s="2"/>
      <c r="W4232" s="2"/>
      <c r="AA4232" s="2"/>
      <c r="AE4232" s="2"/>
      <c r="AI4232" s="2"/>
      <c r="AM4232" s="2"/>
      <c r="AQ4232" s="2"/>
    </row>
    <row r="4233" spans="7:43" x14ac:dyDescent="0.3">
      <c r="G4233" s="2"/>
      <c r="K4233" s="2"/>
      <c r="O4233" s="2"/>
      <c r="S4233" s="2"/>
      <c r="W4233" s="2"/>
      <c r="AA4233" s="2"/>
      <c r="AE4233" s="2"/>
      <c r="AI4233" s="2"/>
      <c r="AM4233" s="2"/>
      <c r="AQ4233" s="2"/>
    </row>
    <row r="4234" spans="7:43" x14ac:dyDescent="0.3">
      <c r="G4234" s="2"/>
      <c r="K4234" s="2"/>
      <c r="O4234" s="2"/>
      <c r="S4234" s="2"/>
      <c r="W4234" s="2"/>
      <c r="AA4234" s="2"/>
      <c r="AE4234" s="2"/>
      <c r="AI4234" s="2"/>
      <c r="AM4234" s="2"/>
      <c r="AQ4234" s="2"/>
    </row>
    <row r="4235" spans="7:43" x14ac:dyDescent="0.3">
      <c r="G4235" s="2"/>
      <c r="K4235" s="2"/>
      <c r="O4235" s="2"/>
      <c r="S4235" s="2"/>
      <c r="W4235" s="2"/>
      <c r="AA4235" s="2"/>
      <c r="AE4235" s="2"/>
      <c r="AI4235" s="2"/>
      <c r="AM4235" s="2"/>
      <c r="AQ4235" s="2"/>
    </row>
    <row r="4236" spans="7:43" x14ac:dyDescent="0.3">
      <c r="G4236" s="2"/>
      <c r="K4236" s="2"/>
      <c r="O4236" s="2"/>
      <c r="S4236" s="2"/>
      <c r="W4236" s="2"/>
      <c r="AA4236" s="2"/>
      <c r="AE4236" s="2"/>
      <c r="AI4236" s="2"/>
      <c r="AM4236" s="2"/>
      <c r="AQ4236" s="2"/>
    </row>
    <row r="4237" spans="7:43" x14ac:dyDescent="0.3">
      <c r="G4237" s="2"/>
      <c r="K4237" s="2"/>
      <c r="O4237" s="2"/>
      <c r="S4237" s="2"/>
      <c r="W4237" s="2"/>
      <c r="AA4237" s="2"/>
      <c r="AE4237" s="2"/>
      <c r="AI4237" s="2"/>
      <c r="AM4237" s="2"/>
      <c r="AQ4237" s="2"/>
    </row>
    <row r="4238" spans="7:43" x14ac:dyDescent="0.3">
      <c r="G4238" s="2"/>
      <c r="K4238" s="2"/>
      <c r="O4238" s="2"/>
      <c r="S4238" s="2"/>
      <c r="W4238" s="2"/>
      <c r="AA4238" s="2"/>
      <c r="AE4238" s="2"/>
      <c r="AI4238" s="2"/>
      <c r="AM4238" s="2"/>
      <c r="AQ4238" s="2"/>
    </row>
    <row r="4239" spans="7:43" x14ac:dyDescent="0.3">
      <c r="G4239" s="2"/>
      <c r="K4239" s="2"/>
      <c r="O4239" s="2"/>
      <c r="S4239" s="2"/>
      <c r="W4239" s="2"/>
      <c r="AA4239" s="2"/>
      <c r="AE4239" s="2"/>
      <c r="AI4239" s="2"/>
      <c r="AM4239" s="2"/>
      <c r="AQ4239" s="2"/>
    </row>
    <row r="4240" spans="7:43" x14ac:dyDescent="0.3">
      <c r="G4240" s="2"/>
      <c r="K4240" s="2"/>
      <c r="O4240" s="2"/>
      <c r="S4240" s="2"/>
      <c r="W4240" s="2"/>
      <c r="AA4240" s="2"/>
      <c r="AE4240" s="2"/>
      <c r="AI4240" s="2"/>
      <c r="AM4240" s="2"/>
      <c r="AQ4240" s="2"/>
    </row>
    <row r="4241" spans="7:43" x14ac:dyDescent="0.3">
      <c r="G4241" s="2"/>
      <c r="K4241" s="2"/>
      <c r="O4241" s="2"/>
      <c r="S4241" s="2"/>
      <c r="W4241" s="2"/>
      <c r="AA4241" s="2"/>
      <c r="AE4241" s="2"/>
      <c r="AI4241" s="2"/>
      <c r="AM4241" s="2"/>
      <c r="AQ4241" s="2"/>
    </row>
    <row r="4242" spans="7:43" x14ac:dyDescent="0.3">
      <c r="G4242" s="2"/>
      <c r="K4242" s="2"/>
      <c r="O4242" s="2"/>
      <c r="S4242" s="2"/>
      <c r="W4242" s="2"/>
      <c r="AA4242" s="2"/>
      <c r="AE4242" s="2"/>
      <c r="AI4242" s="2"/>
      <c r="AM4242" s="2"/>
      <c r="AQ4242" s="2"/>
    </row>
    <row r="4243" spans="7:43" x14ac:dyDescent="0.3">
      <c r="G4243" s="2"/>
      <c r="K4243" s="2"/>
      <c r="O4243" s="2"/>
      <c r="S4243" s="2"/>
      <c r="W4243" s="2"/>
      <c r="AA4243" s="2"/>
      <c r="AE4243" s="2"/>
      <c r="AI4243" s="2"/>
      <c r="AM4243" s="2"/>
      <c r="AQ4243" s="2"/>
    </row>
    <row r="4244" spans="7:43" x14ac:dyDescent="0.3">
      <c r="G4244" s="2"/>
      <c r="K4244" s="2"/>
      <c r="O4244" s="2"/>
      <c r="S4244" s="2"/>
      <c r="W4244" s="2"/>
      <c r="AA4244" s="2"/>
      <c r="AE4244" s="2"/>
      <c r="AI4244" s="2"/>
      <c r="AM4244" s="2"/>
      <c r="AQ4244" s="2"/>
    </row>
    <row r="4245" spans="7:43" x14ac:dyDescent="0.3">
      <c r="G4245" s="2"/>
      <c r="K4245" s="2"/>
      <c r="O4245" s="2"/>
      <c r="S4245" s="2"/>
      <c r="W4245" s="2"/>
      <c r="AA4245" s="2"/>
      <c r="AE4245" s="2"/>
      <c r="AI4245" s="2"/>
      <c r="AM4245" s="2"/>
      <c r="AQ4245" s="2"/>
    </row>
    <row r="4246" spans="7:43" x14ac:dyDescent="0.3">
      <c r="G4246" s="2"/>
      <c r="K4246" s="2"/>
      <c r="O4246" s="2"/>
      <c r="S4246" s="2"/>
      <c r="W4246" s="2"/>
      <c r="AA4246" s="2"/>
      <c r="AE4246" s="2"/>
      <c r="AI4246" s="2"/>
      <c r="AM4246" s="2"/>
      <c r="AQ4246" s="2"/>
    </row>
    <row r="4247" spans="7:43" x14ac:dyDescent="0.3">
      <c r="G4247" s="2"/>
      <c r="K4247" s="2"/>
      <c r="O4247" s="2"/>
      <c r="S4247" s="2"/>
      <c r="W4247" s="2"/>
      <c r="AA4247" s="2"/>
      <c r="AE4247" s="2"/>
      <c r="AI4247" s="2"/>
      <c r="AM4247" s="2"/>
      <c r="AQ4247" s="2"/>
    </row>
    <row r="4248" spans="7:43" x14ac:dyDescent="0.3">
      <c r="G4248" s="2"/>
      <c r="K4248" s="2"/>
      <c r="O4248" s="2"/>
      <c r="S4248" s="2"/>
      <c r="W4248" s="2"/>
      <c r="AA4248" s="2"/>
      <c r="AE4248" s="2"/>
      <c r="AI4248" s="2"/>
      <c r="AM4248" s="2"/>
      <c r="AQ4248" s="2"/>
    </row>
    <row r="4249" spans="7:43" x14ac:dyDescent="0.3">
      <c r="G4249" s="2"/>
      <c r="K4249" s="2"/>
      <c r="O4249" s="2"/>
      <c r="S4249" s="2"/>
      <c r="W4249" s="2"/>
      <c r="AA4249" s="2"/>
      <c r="AE4249" s="2"/>
      <c r="AI4249" s="2"/>
      <c r="AM4249" s="2"/>
      <c r="AQ4249" s="2"/>
    </row>
    <row r="4250" spans="7:43" x14ac:dyDescent="0.3">
      <c r="G4250" s="2"/>
      <c r="K4250" s="2"/>
      <c r="O4250" s="2"/>
      <c r="S4250" s="2"/>
      <c r="W4250" s="2"/>
      <c r="AA4250" s="2"/>
      <c r="AE4250" s="2"/>
      <c r="AI4250" s="2"/>
      <c r="AM4250" s="2"/>
      <c r="AQ4250" s="2"/>
    </row>
    <row r="4251" spans="7:43" x14ac:dyDescent="0.3">
      <c r="G4251" s="2"/>
      <c r="K4251" s="2"/>
      <c r="O4251" s="2"/>
      <c r="S4251" s="2"/>
      <c r="W4251" s="2"/>
      <c r="AA4251" s="2"/>
      <c r="AE4251" s="2"/>
      <c r="AI4251" s="2"/>
      <c r="AM4251" s="2"/>
      <c r="AQ4251" s="2"/>
    </row>
    <row r="4252" spans="7:43" x14ac:dyDescent="0.3">
      <c r="G4252" s="2"/>
      <c r="K4252" s="2"/>
      <c r="O4252" s="2"/>
      <c r="S4252" s="2"/>
      <c r="W4252" s="2"/>
      <c r="AA4252" s="2"/>
      <c r="AE4252" s="2"/>
      <c r="AI4252" s="2"/>
      <c r="AM4252" s="2"/>
      <c r="AQ4252" s="2"/>
    </row>
    <row r="4253" spans="7:43" x14ac:dyDescent="0.3">
      <c r="G4253" s="2"/>
      <c r="K4253" s="2"/>
      <c r="O4253" s="2"/>
      <c r="S4253" s="2"/>
      <c r="W4253" s="2"/>
      <c r="AA4253" s="2"/>
      <c r="AE4253" s="2"/>
      <c r="AI4253" s="2"/>
      <c r="AM4253" s="2"/>
      <c r="AQ4253" s="2"/>
    </row>
    <row r="4254" spans="7:43" x14ac:dyDescent="0.3">
      <c r="G4254" s="2"/>
      <c r="K4254" s="2"/>
      <c r="O4254" s="2"/>
      <c r="S4254" s="2"/>
      <c r="W4254" s="2"/>
      <c r="AA4254" s="2"/>
      <c r="AE4254" s="2"/>
      <c r="AI4254" s="2"/>
      <c r="AM4254" s="2"/>
      <c r="AQ4254" s="2"/>
    </row>
    <row r="4255" spans="7:43" x14ac:dyDescent="0.3">
      <c r="G4255" s="2"/>
      <c r="K4255" s="2"/>
      <c r="O4255" s="2"/>
      <c r="S4255" s="2"/>
      <c r="W4255" s="2"/>
      <c r="AA4255" s="2"/>
      <c r="AE4255" s="2"/>
      <c r="AI4255" s="2"/>
      <c r="AM4255" s="2"/>
      <c r="AQ4255" s="2"/>
    </row>
    <row r="4256" spans="7:43" x14ac:dyDescent="0.3">
      <c r="G4256" s="2"/>
      <c r="K4256" s="2"/>
      <c r="O4256" s="2"/>
      <c r="S4256" s="2"/>
      <c r="W4256" s="2"/>
      <c r="AA4256" s="2"/>
      <c r="AE4256" s="2"/>
      <c r="AI4256" s="2"/>
      <c r="AM4256" s="2"/>
      <c r="AQ4256" s="2"/>
    </row>
    <row r="4257" spans="7:43" x14ac:dyDescent="0.3">
      <c r="G4257" s="2"/>
      <c r="K4257" s="2"/>
      <c r="O4257" s="2"/>
      <c r="S4257" s="2"/>
      <c r="W4257" s="2"/>
      <c r="AA4257" s="2"/>
      <c r="AE4257" s="2"/>
      <c r="AI4257" s="2"/>
      <c r="AM4257" s="2"/>
      <c r="AQ4257" s="2"/>
    </row>
    <row r="4258" spans="7:43" x14ac:dyDescent="0.3">
      <c r="G4258" s="2"/>
      <c r="K4258" s="2"/>
      <c r="O4258" s="2"/>
      <c r="S4258" s="2"/>
      <c r="W4258" s="2"/>
      <c r="AA4258" s="2"/>
      <c r="AE4258" s="2"/>
      <c r="AI4258" s="2"/>
      <c r="AM4258" s="2"/>
      <c r="AQ4258" s="2"/>
    </row>
    <row r="4259" spans="7:43" x14ac:dyDescent="0.3">
      <c r="G4259" s="2"/>
      <c r="K4259" s="2"/>
      <c r="O4259" s="2"/>
      <c r="S4259" s="2"/>
      <c r="W4259" s="2"/>
      <c r="AA4259" s="2"/>
      <c r="AE4259" s="2"/>
      <c r="AI4259" s="2"/>
      <c r="AM4259" s="2"/>
      <c r="AQ4259" s="2"/>
    </row>
    <row r="4260" spans="7:43" x14ac:dyDescent="0.3">
      <c r="G4260" s="2"/>
      <c r="K4260" s="2"/>
      <c r="O4260" s="2"/>
      <c r="S4260" s="2"/>
      <c r="W4260" s="2"/>
      <c r="AA4260" s="2"/>
      <c r="AE4260" s="2"/>
      <c r="AI4260" s="2"/>
      <c r="AM4260" s="2"/>
      <c r="AQ4260" s="2"/>
    </row>
    <row r="4261" spans="7:43" x14ac:dyDescent="0.3">
      <c r="G4261" s="2"/>
      <c r="K4261" s="2"/>
      <c r="O4261" s="2"/>
      <c r="S4261" s="2"/>
      <c r="W4261" s="2"/>
      <c r="AA4261" s="2"/>
      <c r="AE4261" s="2"/>
      <c r="AI4261" s="2"/>
      <c r="AM4261" s="2"/>
      <c r="AQ4261" s="2"/>
    </row>
    <row r="4262" spans="7:43" x14ac:dyDescent="0.3">
      <c r="G4262" s="2"/>
      <c r="K4262" s="2"/>
      <c r="O4262" s="2"/>
      <c r="S4262" s="2"/>
      <c r="W4262" s="2"/>
      <c r="AA4262" s="2"/>
      <c r="AE4262" s="2"/>
      <c r="AI4262" s="2"/>
      <c r="AM4262" s="2"/>
      <c r="AQ4262" s="2"/>
    </row>
    <row r="4263" spans="7:43" x14ac:dyDescent="0.3">
      <c r="G4263" s="2"/>
      <c r="K4263" s="2"/>
      <c r="O4263" s="2"/>
      <c r="S4263" s="2"/>
      <c r="W4263" s="2"/>
      <c r="AA4263" s="2"/>
      <c r="AE4263" s="2"/>
      <c r="AI4263" s="2"/>
      <c r="AM4263" s="2"/>
      <c r="AQ4263" s="2"/>
    </row>
    <row r="4264" spans="7:43" x14ac:dyDescent="0.3">
      <c r="G4264" s="2"/>
      <c r="K4264" s="2"/>
      <c r="O4264" s="2"/>
      <c r="S4264" s="2"/>
      <c r="W4264" s="2"/>
      <c r="AA4264" s="2"/>
      <c r="AE4264" s="2"/>
      <c r="AI4264" s="2"/>
      <c r="AM4264" s="2"/>
      <c r="AQ4264" s="2"/>
    </row>
    <row r="4265" spans="7:43" x14ac:dyDescent="0.3">
      <c r="G4265" s="2"/>
      <c r="K4265" s="2"/>
      <c r="O4265" s="2"/>
      <c r="S4265" s="2"/>
      <c r="W4265" s="2"/>
      <c r="AA4265" s="2"/>
      <c r="AE4265" s="2"/>
      <c r="AI4265" s="2"/>
      <c r="AM4265" s="2"/>
      <c r="AQ4265" s="2"/>
    </row>
    <row r="4266" spans="7:43" x14ac:dyDescent="0.3">
      <c r="G4266" s="2"/>
      <c r="K4266" s="2"/>
      <c r="O4266" s="2"/>
      <c r="S4266" s="2"/>
      <c r="W4266" s="2"/>
      <c r="AA4266" s="2"/>
      <c r="AE4266" s="2"/>
      <c r="AI4266" s="2"/>
      <c r="AM4266" s="2"/>
      <c r="AQ4266" s="2"/>
    </row>
    <row r="4267" spans="7:43" x14ac:dyDescent="0.3">
      <c r="G4267" s="2"/>
      <c r="K4267" s="2"/>
      <c r="O4267" s="2"/>
      <c r="S4267" s="2"/>
      <c r="W4267" s="2"/>
      <c r="AA4267" s="2"/>
      <c r="AE4267" s="2"/>
      <c r="AI4267" s="2"/>
      <c r="AM4267" s="2"/>
      <c r="AQ4267" s="2"/>
    </row>
    <row r="4268" spans="7:43" x14ac:dyDescent="0.3">
      <c r="G4268" s="2"/>
      <c r="K4268" s="2"/>
      <c r="O4268" s="2"/>
      <c r="S4268" s="2"/>
      <c r="W4268" s="2"/>
      <c r="AA4268" s="2"/>
      <c r="AE4268" s="2"/>
      <c r="AI4268" s="2"/>
      <c r="AM4268" s="2"/>
      <c r="AQ4268" s="2"/>
    </row>
    <row r="4269" spans="7:43" x14ac:dyDescent="0.3">
      <c r="G4269" s="2"/>
      <c r="K4269" s="2"/>
      <c r="O4269" s="2"/>
      <c r="S4269" s="2"/>
      <c r="W4269" s="2"/>
      <c r="AA4269" s="2"/>
      <c r="AE4269" s="2"/>
      <c r="AI4269" s="2"/>
      <c r="AM4269" s="2"/>
      <c r="AQ4269" s="2"/>
    </row>
    <row r="4270" spans="7:43" x14ac:dyDescent="0.3">
      <c r="G4270" s="2"/>
      <c r="K4270" s="2"/>
      <c r="O4270" s="2"/>
      <c r="S4270" s="2"/>
      <c r="W4270" s="2"/>
      <c r="AA4270" s="2"/>
      <c r="AE4270" s="2"/>
      <c r="AI4270" s="2"/>
      <c r="AM4270" s="2"/>
      <c r="AQ4270" s="2"/>
    </row>
    <row r="4271" spans="7:43" x14ac:dyDescent="0.3">
      <c r="G4271" s="2"/>
      <c r="K4271" s="2"/>
      <c r="O4271" s="2"/>
      <c r="S4271" s="2"/>
      <c r="W4271" s="2"/>
      <c r="AA4271" s="2"/>
      <c r="AE4271" s="2"/>
      <c r="AI4271" s="2"/>
      <c r="AM4271" s="2"/>
      <c r="AQ4271" s="2"/>
    </row>
    <row r="4272" spans="7:43" x14ac:dyDescent="0.3">
      <c r="G4272" s="2"/>
      <c r="K4272" s="2"/>
      <c r="O4272" s="2"/>
      <c r="S4272" s="2"/>
      <c r="W4272" s="2"/>
      <c r="AA4272" s="2"/>
      <c r="AE4272" s="2"/>
      <c r="AI4272" s="2"/>
      <c r="AM4272" s="2"/>
      <c r="AQ4272" s="2"/>
    </row>
    <row r="4273" spans="7:43" x14ac:dyDescent="0.3">
      <c r="G4273" s="2"/>
      <c r="K4273" s="2"/>
      <c r="O4273" s="2"/>
      <c r="S4273" s="2"/>
      <c r="W4273" s="2"/>
      <c r="AA4273" s="2"/>
      <c r="AE4273" s="2"/>
      <c r="AI4273" s="2"/>
      <c r="AM4273" s="2"/>
      <c r="AQ4273" s="2"/>
    </row>
    <row r="4274" spans="7:43" x14ac:dyDescent="0.3">
      <c r="G4274" s="2"/>
      <c r="K4274" s="2"/>
      <c r="O4274" s="2"/>
      <c r="S4274" s="2"/>
      <c r="W4274" s="2"/>
      <c r="AA4274" s="2"/>
      <c r="AE4274" s="2"/>
      <c r="AI4274" s="2"/>
      <c r="AM4274" s="2"/>
      <c r="AQ4274" s="2"/>
    </row>
    <row r="4275" spans="7:43" x14ac:dyDescent="0.3">
      <c r="G4275" s="2"/>
      <c r="K4275" s="2"/>
      <c r="O4275" s="2"/>
      <c r="S4275" s="2"/>
      <c r="W4275" s="2"/>
      <c r="AA4275" s="2"/>
      <c r="AE4275" s="2"/>
      <c r="AI4275" s="2"/>
      <c r="AM4275" s="2"/>
      <c r="AQ4275" s="2"/>
    </row>
    <row r="4276" spans="7:43" x14ac:dyDescent="0.3">
      <c r="G4276" s="2"/>
      <c r="K4276" s="2"/>
      <c r="O4276" s="2"/>
      <c r="S4276" s="2"/>
      <c r="W4276" s="2"/>
      <c r="AA4276" s="2"/>
      <c r="AE4276" s="2"/>
      <c r="AI4276" s="2"/>
      <c r="AM4276" s="2"/>
      <c r="AQ4276" s="2"/>
    </row>
    <row r="4277" spans="7:43" x14ac:dyDescent="0.3">
      <c r="G4277" s="2"/>
      <c r="K4277" s="2"/>
      <c r="O4277" s="2"/>
      <c r="S4277" s="2"/>
      <c r="W4277" s="2"/>
      <c r="AA4277" s="2"/>
      <c r="AE4277" s="2"/>
      <c r="AI4277" s="2"/>
      <c r="AM4277" s="2"/>
      <c r="AQ4277" s="2"/>
    </row>
    <row r="4278" spans="7:43" x14ac:dyDescent="0.3">
      <c r="G4278" s="2"/>
      <c r="K4278" s="2"/>
      <c r="O4278" s="2"/>
      <c r="S4278" s="2"/>
      <c r="W4278" s="2"/>
      <c r="AA4278" s="2"/>
      <c r="AE4278" s="2"/>
      <c r="AI4278" s="2"/>
      <c r="AM4278" s="2"/>
      <c r="AQ4278" s="2"/>
    </row>
    <row r="4279" spans="7:43" x14ac:dyDescent="0.3">
      <c r="G4279" s="2"/>
      <c r="K4279" s="2"/>
      <c r="O4279" s="2"/>
      <c r="S4279" s="2"/>
      <c r="W4279" s="2"/>
      <c r="AA4279" s="2"/>
      <c r="AE4279" s="2"/>
      <c r="AI4279" s="2"/>
      <c r="AM4279" s="2"/>
      <c r="AQ4279" s="2"/>
    </row>
    <row r="4280" spans="7:43" x14ac:dyDescent="0.3">
      <c r="G4280" s="2"/>
      <c r="K4280" s="2"/>
      <c r="O4280" s="2"/>
      <c r="S4280" s="2"/>
      <c r="W4280" s="2"/>
      <c r="AA4280" s="2"/>
      <c r="AE4280" s="2"/>
      <c r="AI4280" s="2"/>
      <c r="AM4280" s="2"/>
      <c r="AQ4280" s="2"/>
    </row>
    <row r="4281" spans="7:43" x14ac:dyDescent="0.3">
      <c r="G4281" s="2"/>
      <c r="K4281" s="2"/>
      <c r="O4281" s="2"/>
      <c r="S4281" s="2"/>
      <c r="W4281" s="2"/>
      <c r="AA4281" s="2"/>
      <c r="AE4281" s="2"/>
      <c r="AI4281" s="2"/>
      <c r="AM4281" s="2"/>
      <c r="AQ4281" s="2"/>
    </row>
    <row r="4282" spans="7:43" x14ac:dyDescent="0.3">
      <c r="G4282" s="2"/>
      <c r="K4282" s="2"/>
      <c r="O4282" s="2"/>
      <c r="S4282" s="2"/>
      <c r="W4282" s="2"/>
      <c r="AA4282" s="2"/>
      <c r="AE4282" s="2"/>
      <c r="AI4282" s="2"/>
      <c r="AM4282" s="2"/>
      <c r="AQ4282" s="2"/>
    </row>
    <row r="4283" spans="7:43" x14ac:dyDescent="0.3">
      <c r="G4283" s="2"/>
      <c r="K4283" s="2"/>
      <c r="O4283" s="2"/>
      <c r="S4283" s="2"/>
      <c r="W4283" s="2"/>
      <c r="AA4283" s="2"/>
      <c r="AE4283" s="2"/>
      <c r="AI4283" s="2"/>
      <c r="AM4283" s="2"/>
      <c r="AQ4283" s="2"/>
    </row>
    <row r="4284" spans="7:43" x14ac:dyDescent="0.3">
      <c r="G4284" s="2"/>
      <c r="K4284" s="2"/>
      <c r="O4284" s="2"/>
      <c r="S4284" s="2"/>
      <c r="W4284" s="2"/>
      <c r="AA4284" s="2"/>
      <c r="AE4284" s="2"/>
      <c r="AI4284" s="2"/>
      <c r="AM4284" s="2"/>
      <c r="AQ4284" s="2"/>
    </row>
    <row r="4285" spans="7:43" x14ac:dyDescent="0.3">
      <c r="G4285" s="2"/>
      <c r="K4285" s="2"/>
      <c r="O4285" s="2"/>
      <c r="S4285" s="2"/>
      <c r="W4285" s="2"/>
      <c r="AA4285" s="2"/>
      <c r="AE4285" s="2"/>
      <c r="AI4285" s="2"/>
      <c r="AM4285" s="2"/>
      <c r="AQ4285" s="2"/>
    </row>
    <row r="4286" spans="7:43" x14ac:dyDescent="0.3">
      <c r="G4286" s="2"/>
      <c r="K4286" s="2"/>
      <c r="O4286" s="2"/>
      <c r="S4286" s="2"/>
      <c r="W4286" s="2"/>
      <c r="AA4286" s="2"/>
      <c r="AE4286" s="2"/>
      <c r="AI4286" s="2"/>
      <c r="AM4286" s="2"/>
      <c r="AQ4286" s="2"/>
    </row>
    <row r="4287" spans="7:43" x14ac:dyDescent="0.3">
      <c r="G4287" s="2"/>
      <c r="K4287" s="2"/>
      <c r="O4287" s="2"/>
      <c r="S4287" s="2"/>
      <c r="W4287" s="2"/>
      <c r="AA4287" s="2"/>
      <c r="AE4287" s="2"/>
      <c r="AI4287" s="2"/>
      <c r="AM4287" s="2"/>
      <c r="AQ4287" s="2"/>
    </row>
    <row r="4288" spans="7:43" x14ac:dyDescent="0.3">
      <c r="G4288" s="2"/>
      <c r="K4288" s="2"/>
      <c r="O4288" s="2"/>
      <c r="S4288" s="2"/>
      <c r="W4288" s="2"/>
      <c r="AA4288" s="2"/>
      <c r="AE4288" s="2"/>
      <c r="AI4288" s="2"/>
      <c r="AM4288" s="2"/>
      <c r="AQ4288" s="2"/>
    </row>
    <row r="4289" spans="7:43" x14ac:dyDescent="0.3">
      <c r="G4289" s="2"/>
      <c r="K4289" s="2"/>
      <c r="O4289" s="2"/>
      <c r="S4289" s="2"/>
      <c r="W4289" s="2"/>
      <c r="AA4289" s="2"/>
      <c r="AE4289" s="2"/>
      <c r="AI4289" s="2"/>
      <c r="AM4289" s="2"/>
      <c r="AQ4289" s="2"/>
    </row>
    <row r="4290" spans="7:43" x14ac:dyDescent="0.3">
      <c r="G4290" s="2"/>
      <c r="K4290" s="2"/>
      <c r="O4290" s="2"/>
      <c r="S4290" s="2"/>
      <c r="W4290" s="2"/>
      <c r="AA4290" s="2"/>
      <c r="AE4290" s="2"/>
      <c r="AI4290" s="2"/>
      <c r="AM4290" s="2"/>
      <c r="AQ4290" s="2"/>
    </row>
    <row r="4291" spans="7:43" x14ac:dyDescent="0.3">
      <c r="G4291" s="2"/>
      <c r="K4291" s="2"/>
      <c r="O4291" s="2"/>
      <c r="S4291" s="2"/>
      <c r="W4291" s="2"/>
      <c r="AA4291" s="2"/>
      <c r="AE4291" s="2"/>
      <c r="AI4291" s="2"/>
      <c r="AM4291" s="2"/>
      <c r="AQ4291" s="2"/>
    </row>
    <row r="4292" spans="7:43" x14ac:dyDescent="0.3">
      <c r="G4292" s="2"/>
      <c r="K4292" s="2"/>
      <c r="O4292" s="2"/>
      <c r="S4292" s="2"/>
      <c r="W4292" s="2"/>
      <c r="AA4292" s="2"/>
      <c r="AE4292" s="2"/>
      <c r="AI4292" s="2"/>
      <c r="AM4292" s="2"/>
      <c r="AQ4292" s="2"/>
    </row>
    <row r="4293" spans="7:43" x14ac:dyDescent="0.3">
      <c r="G4293" s="2"/>
      <c r="K4293" s="2"/>
      <c r="O4293" s="2"/>
      <c r="S4293" s="2"/>
      <c r="W4293" s="2"/>
      <c r="AA4293" s="2"/>
      <c r="AE4293" s="2"/>
      <c r="AI4293" s="2"/>
      <c r="AM4293" s="2"/>
      <c r="AQ4293" s="2"/>
    </row>
    <row r="4294" spans="7:43" x14ac:dyDescent="0.3">
      <c r="G4294" s="2"/>
      <c r="K4294" s="2"/>
      <c r="O4294" s="2"/>
      <c r="S4294" s="2"/>
      <c r="W4294" s="2"/>
      <c r="AA4294" s="2"/>
      <c r="AE4294" s="2"/>
      <c r="AI4294" s="2"/>
      <c r="AM4294" s="2"/>
      <c r="AQ4294" s="2"/>
    </row>
    <row r="4295" spans="7:43" x14ac:dyDescent="0.3">
      <c r="G4295" s="2"/>
      <c r="K4295" s="2"/>
      <c r="O4295" s="2"/>
      <c r="S4295" s="2"/>
      <c r="W4295" s="2"/>
      <c r="AA4295" s="2"/>
      <c r="AE4295" s="2"/>
      <c r="AI4295" s="2"/>
      <c r="AM4295" s="2"/>
      <c r="AQ4295" s="2"/>
    </row>
    <row r="4296" spans="7:43" x14ac:dyDescent="0.3">
      <c r="G4296" s="2"/>
      <c r="K4296" s="2"/>
      <c r="O4296" s="2"/>
      <c r="S4296" s="2"/>
      <c r="W4296" s="2"/>
      <c r="AA4296" s="2"/>
      <c r="AE4296" s="2"/>
      <c r="AI4296" s="2"/>
      <c r="AM4296" s="2"/>
      <c r="AQ4296" s="2"/>
    </row>
    <row r="4297" spans="7:43" x14ac:dyDescent="0.3">
      <c r="G4297" s="2"/>
      <c r="K4297" s="2"/>
      <c r="O4297" s="2"/>
      <c r="S4297" s="2"/>
      <c r="W4297" s="2"/>
      <c r="AA4297" s="2"/>
      <c r="AE4297" s="2"/>
      <c r="AI4297" s="2"/>
      <c r="AM4297" s="2"/>
      <c r="AQ4297" s="2"/>
    </row>
    <row r="4298" spans="7:43" x14ac:dyDescent="0.3">
      <c r="G4298" s="2"/>
      <c r="K4298" s="2"/>
      <c r="O4298" s="2"/>
      <c r="S4298" s="2"/>
      <c r="W4298" s="2"/>
      <c r="AA4298" s="2"/>
      <c r="AE4298" s="2"/>
      <c r="AI4298" s="2"/>
      <c r="AM4298" s="2"/>
      <c r="AQ4298" s="2"/>
    </row>
    <row r="4299" spans="7:43" x14ac:dyDescent="0.3">
      <c r="G4299" s="2"/>
      <c r="K4299" s="2"/>
      <c r="O4299" s="2"/>
      <c r="S4299" s="2"/>
      <c r="W4299" s="2"/>
      <c r="AA4299" s="2"/>
      <c r="AE4299" s="2"/>
      <c r="AI4299" s="2"/>
      <c r="AM4299" s="2"/>
      <c r="AQ4299" s="2"/>
    </row>
    <row r="4300" spans="7:43" x14ac:dyDescent="0.3">
      <c r="G4300" s="2"/>
      <c r="K4300" s="2"/>
      <c r="O4300" s="2"/>
      <c r="S4300" s="2"/>
      <c r="W4300" s="2"/>
      <c r="AA4300" s="2"/>
      <c r="AE4300" s="2"/>
      <c r="AI4300" s="2"/>
      <c r="AM4300" s="2"/>
      <c r="AQ4300" s="2"/>
    </row>
    <row r="4301" spans="7:43" x14ac:dyDescent="0.3">
      <c r="G4301" s="2"/>
      <c r="K4301" s="2"/>
      <c r="O4301" s="2"/>
      <c r="S4301" s="2"/>
      <c r="W4301" s="2"/>
      <c r="AA4301" s="2"/>
      <c r="AE4301" s="2"/>
      <c r="AI4301" s="2"/>
      <c r="AM4301" s="2"/>
      <c r="AQ4301" s="2"/>
    </row>
    <row r="4302" spans="7:43" x14ac:dyDescent="0.3">
      <c r="G4302" s="2"/>
      <c r="K4302" s="2"/>
      <c r="O4302" s="2"/>
      <c r="S4302" s="2"/>
      <c r="W4302" s="2"/>
      <c r="AA4302" s="2"/>
      <c r="AE4302" s="2"/>
      <c r="AI4302" s="2"/>
      <c r="AM4302" s="2"/>
      <c r="AQ4302" s="2"/>
    </row>
    <row r="4303" spans="7:43" x14ac:dyDescent="0.3">
      <c r="G4303" s="2"/>
      <c r="K4303" s="2"/>
      <c r="O4303" s="2"/>
      <c r="S4303" s="2"/>
      <c r="W4303" s="2"/>
      <c r="AA4303" s="2"/>
      <c r="AE4303" s="2"/>
      <c r="AI4303" s="2"/>
      <c r="AM4303" s="2"/>
      <c r="AQ4303" s="2"/>
    </row>
    <row r="4304" spans="7:43" x14ac:dyDescent="0.3">
      <c r="G4304" s="2"/>
      <c r="K4304" s="2"/>
      <c r="O4304" s="2"/>
      <c r="S4304" s="2"/>
      <c r="W4304" s="2"/>
      <c r="AA4304" s="2"/>
      <c r="AE4304" s="2"/>
      <c r="AI4304" s="2"/>
      <c r="AM4304" s="2"/>
      <c r="AQ4304" s="2"/>
    </row>
    <row r="4305" spans="7:43" x14ac:dyDescent="0.3">
      <c r="G4305" s="2"/>
      <c r="K4305" s="2"/>
      <c r="O4305" s="2"/>
      <c r="S4305" s="2"/>
      <c r="W4305" s="2"/>
      <c r="AA4305" s="2"/>
      <c r="AE4305" s="2"/>
      <c r="AI4305" s="2"/>
      <c r="AM4305" s="2"/>
      <c r="AQ4305" s="2"/>
    </row>
    <row r="4306" spans="7:43" x14ac:dyDescent="0.3">
      <c r="G4306" s="2"/>
      <c r="K4306" s="2"/>
      <c r="O4306" s="2"/>
      <c r="S4306" s="2"/>
      <c r="W4306" s="2"/>
      <c r="AA4306" s="2"/>
      <c r="AE4306" s="2"/>
      <c r="AI4306" s="2"/>
      <c r="AM4306" s="2"/>
      <c r="AQ4306" s="2"/>
    </row>
    <row r="4307" spans="7:43" x14ac:dyDescent="0.3">
      <c r="G4307" s="2"/>
      <c r="K4307" s="2"/>
      <c r="O4307" s="2"/>
      <c r="S4307" s="2"/>
      <c r="W4307" s="2"/>
      <c r="AA4307" s="2"/>
      <c r="AE4307" s="2"/>
      <c r="AI4307" s="2"/>
      <c r="AM4307" s="2"/>
      <c r="AQ4307" s="2"/>
    </row>
    <row r="4308" spans="7:43" x14ac:dyDescent="0.3">
      <c r="G4308" s="2"/>
      <c r="K4308" s="2"/>
      <c r="O4308" s="2"/>
      <c r="S4308" s="2"/>
      <c r="W4308" s="2"/>
      <c r="AA4308" s="2"/>
      <c r="AE4308" s="2"/>
      <c r="AI4308" s="2"/>
      <c r="AM4308" s="2"/>
      <c r="AQ4308" s="2"/>
    </row>
    <row r="4309" spans="7:43" x14ac:dyDescent="0.3">
      <c r="G4309" s="2"/>
      <c r="K4309" s="2"/>
      <c r="O4309" s="2"/>
      <c r="S4309" s="2"/>
      <c r="W4309" s="2"/>
      <c r="AA4309" s="2"/>
      <c r="AE4309" s="2"/>
      <c r="AI4309" s="2"/>
      <c r="AM4309" s="2"/>
      <c r="AQ4309" s="2"/>
    </row>
    <row r="4310" spans="7:43" x14ac:dyDescent="0.3">
      <c r="G4310" s="2"/>
      <c r="K4310" s="2"/>
      <c r="O4310" s="2"/>
      <c r="S4310" s="2"/>
      <c r="W4310" s="2"/>
      <c r="AA4310" s="2"/>
      <c r="AE4310" s="2"/>
      <c r="AI4310" s="2"/>
      <c r="AM4310" s="2"/>
      <c r="AQ4310" s="2"/>
    </row>
    <row r="4311" spans="7:43" x14ac:dyDescent="0.3">
      <c r="G4311" s="2"/>
      <c r="K4311" s="2"/>
      <c r="O4311" s="2"/>
      <c r="S4311" s="2"/>
      <c r="W4311" s="2"/>
      <c r="AA4311" s="2"/>
      <c r="AE4311" s="2"/>
      <c r="AI4311" s="2"/>
      <c r="AM4311" s="2"/>
      <c r="AQ4311" s="2"/>
    </row>
    <row r="4312" spans="7:43" x14ac:dyDescent="0.3">
      <c r="G4312" s="2"/>
      <c r="K4312" s="2"/>
      <c r="O4312" s="2"/>
      <c r="S4312" s="2"/>
      <c r="W4312" s="2"/>
      <c r="AA4312" s="2"/>
      <c r="AE4312" s="2"/>
      <c r="AI4312" s="2"/>
      <c r="AM4312" s="2"/>
      <c r="AQ4312" s="2"/>
    </row>
    <row r="4313" spans="7:43" x14ac:dyDescent="0.3">
      <c r="G4313" s="2"/>
      <c r="K4313" s="2"/>
      <c r="O4313" s="2"/>
      <c r="S4313" s="2"/>
      <c r="W4313" s="2"/>
      <c r="AA4313" s="2"/>
      <c r="AE4313" s="2"/>
      <c r="AI4313" s="2"/>
      <c r="AM4313" s="2"/>
      <c r="AQ4313" s="2"/>
    </row>
    <row r="4314" spans="7:43" x14ac:dyDescent="0.3">
      <c r="G4314" s="2"/>
      <c r="K4314" s="2"/>
      <c r="O4314" s="2"/>
      <c r="S4314" s="2"/>
      <c r="W4314" s="2"/>
      <c r="AA4314" s="2"/>
      <c r="AE4314" s="2"/>
      <c r="AI4314" s="2"/>
      <c r="AM4314" s="2"/>
      <c r="AQ4314" s="2"/>
    </row>
    <row r="4315" spans="7:43" x14ac:dyDescent="0.3">
      <c r="G4315" s="2"/>
      <c r="K4315" s="2"/>
      <c r="O4315" s="2"/>
      <c r="S4315" s="2"/>
      <c r="W4315" s="2"/>
      <c r="AA4315" s="2"/>
      <c r="AE4315" s="2"/>
      <c r="AI4315" s="2"/>
      <c r="AM4315" s="2"/>
      <c r="AQ4315" s="2"/>
    </row>
    <row r="4316" spans="7:43" x14ac:dyDescent="0.3">
      <c r="G4316" s="2"/>
      <c r="K4316" s="2"/>
      <c r="O4316" s="2"/>
      <c r="S4316" s="2"/>
      <c r="W4316" s="2"/>
      <c r="AA4316" s="2"/>
      <c r="AE4316" s="2"/>
      <c r="AI4316" s="2"/>
      <c r="AM4316" s="2"/>
      <c r="AQ4316" s="2"/>
    </row>
    <row r="4317" spans="7:43" x14ac:dyDescent="0.3">
      <c r="G4317" s="2"/>
      <c r="K4317" s="2"/>
      <c r="O4317" s="2"/>
      <c r="S4317" s="2"/>
      <c r="W4317" s="2"/>
      <c r="AA4317" s="2"/>
      <c r="AE4317" s="2"/>
      <c r="AI4317" s="2"/>
      <c r="AM4317" s="2"/>
      <c r="AQ4317" s="2"/>
    </row>
    <row r="4318" spans="7:43" x14ac:dyDescent="0.3">
      <c r="G4318" s="2"/>
      <c r="K4318" s="2"/>
      <c r="O4318" s="2"/>
      <c r="S4318" s="2"/>
      <c r="W4318" s="2"/>
      <c r="AA4318" s="2"/>
      <c r="AE4318" s="2"/>
      <c r="AI4318" s="2"/>
      <c r="AM4318" s="2"/>
      <c r="AQ4318" s="2"/>
    </row>
    <row r="4319" spans="7:43" x14ac:dyDescent="0.3">
      <c r="G4319" s="2"/>
      <c r="K4319" s="2"/>
      <c r="O4319" s="2"/>
      <c r="S4319" s="2"/>
      <c r="W4319" s="2"/>
      <c r="AA4319" s="2"/>
      <c r="AE4319" s="2"/>
      <c r="AI4319" s="2"/>
      <c r="AM4319" s="2"/>
      <c r="AQ4319" s="2"/>
    </row>
    <row r="4320" spans="7:43" x14ac:dyDescent="0.3">
      <c r="G4320" s="2"/>
      <c r="K4320" s="2"/>
      <c r="O4320" s="2"/>
      <c r="S4320" s="2"/>
      <c r="W4320" s="2"/>
      <c r="AA4320" s="2"/>
      <c r="AE4320" s="2"/>
      <c r="AI4320" s="2"/>
      <c r="AM4320" s="2"/>
      <c r="AQ4320" s="2"/>
    </row>
    <row r="4321" spans="7:43" x14ac:dyDescent="0.3">
      <c r="G4321" s="2"/>
      <c r="K4321" s="2"/>
      <c r="O4321" s="2"/>
      <c r="S4321" s="2"/>
      <c r="W4321" s="2"/>
      <c r="AA4321" s="2"/>
      <c r="AE4321" s="2"/>
      <c r="AI4321" s="2"/>
      <c r="AM4321" s="2"/>
      <c r="AQ4321" s="2"/>
    </row>
    <row r="4322" spans="7:43" x14ac:dyDescent="0.3">
      <c r="G4322" s="2"/>
      <c r="K4322" s="2"/>
      <c r="O4322" s="2"/>
      <c r="S4322" s="2"/>
      <c r="W4322" s="2"/>
      <c r="AA4322" s="2"/>
      <c r="AE4322" s="2"/>
      <c r="AI4322" s="2"/>
      <c r="AM4322" s="2"/>
      <c r="AQ4322" s="2"/>
    </row>
    <row r="4323" spans="7:43" x14ac:dyDescent="0.3">
      <c r="G4323" s="2"/>
      <c r="K4323" s="2"/>
      <c r="O4323" s="2"/>
      <c r="S4323" s="2"/>
      <c r="W4323" s="2"/>
      <c r="AA4323" s="2"/>
      <c r="AE4323" s="2"/>
      <c r="AI4323" s="2"/>
      <c r="AM4323" s="2"/>
      <c r="AQ4323" s="2"/>
    </row>
    <row r="4324" spans="7:43" x14ac:dyDescent="0.3">
      <c r="G4324" s="2"/>
      <c r="K4324" s="2"/>
      <c r="O4324" s="2"/>
      <c r="S4324" s="2"/>
      <c r="W4324" s="2"/>
      <c r="AA4324" s="2"/>
      <c r="AE4324" s="2"/>
      <c r="AI4324" s="2"/>
      <c r="AM4324" s="2"/>
      <c r="AQ4324" s="2"/>
    </row>
    <row r="4325" spans="7:43" x14ac:dyDescent="0.3">
      <c r="G4325" s="2"/>
      <c r="K4325" s="2"/>
      <c r="O4325" s="2"/>
      <c r="S4325" s="2"/>
      <c r="W4325" s="2"/>
      <c r="AA4325" s="2"/>
      <c r="AE4325" s="2"/>
      <c r="AI4325" s="2"/>
      <c r="AM4325" s="2"/>
      <c r="AQ4325" s="2"/>
    </row>
    <row r="4326" spans="7:43" x14ac:dyDescent="0.3">
      <c r="G4326" s="2"/>
      <c r="K4326" s="2"/>
      <c r="O4326" s="2"/>
      <c r="S4326" s="2"/>
      <c r="W4326" s="2"/>
      <c r="AA4326" s="2"/>
      <c r="AE4326" s="2"/>
      <c r="AI4326" s="2"/>
      <c r="AM4326" s="2"/>
      <c r="AQ4326" s="2"/>
    </row>
    <row r="4327" spans="7:43" x14ac:dyDescent="0.3">
      <c r="G4327" s="2"/>
      <c r="K4327" s="2"/>
      <c r="O4327" s="2"/>
      <c r="S4327" s="2"/>
      <c r="W4327" s="2"/>
      <c r="AA4327" s="2"/>
      <c r="AE4327" s="2"/>
      <c r="AI4327" s="2"/>
      <c r="AM4327" s="2"/>
      <c r="AQ4327" s="2"/>
    </row>
    <row r="4328" spans="7:43" x14ac:dyDescent="0.3">
      <c r="G4328" s="2"/>
      <c r="K4328" s="2"/>
      <c r="O4328" s="2"/>
      <c r="S4328" s="2"/>
      <c r="W4328" s="2"/>
      <c r="AA4328" s="2"/>
      <c r="AE4328" s="2"/>
      <c r="AI4328" s="2"/>
      <c r="AM4328" s="2"/>
      <c r="AQ4328" s="2"/>
    </row>
    <row r="4329" spans="7:43" x14ac:dyDescent="0.3">
      <c r="G4329" s="2"/>
      <c r="K4329" s="2"/>
      <c r="O4329" s="2"/>
      <c r="S4329" s="2"/>
      <c r="W4329" s="2"/>
      <c r="AA4329" s="2"/>
      <c r="AE4329" s="2"/>
      <c r="AI4329" s="2"/>
      <c r="AM4329" s="2"/>
      <c r="AQ4329" s="2"/>
    </row>
    <row r="4330" spans="7:43" x14ac:dyDescent="0.3">
      <c r="G4330" s="2"/>
      <c r="K4330" s="2"/>
      <c r="O4330" s="2"/>
      <c r="S4330" s="2"/>
      <c r="W4330" s="2"/>
      <c r="AA4330" s="2"/>
      <c r="AE4330" s="2"/>
      <c r="AI4330" s="2"/>
      <c r="AM4330" s="2"/>
      <c r="AQ4330" s="2"/>
    </row>
    <row r="4331" spans="7:43" x14ac:dyDescent="0.3">
      <c r="G4331" s="2"/>
      <c r="K4331" s="2"/>
      <c r="O4331" s="2"/>
      <c r="S4331" s="2"/>
      <c r="W4331" s="2"/>
      <c r="AA4331" s="2"/>
      <c r="AE4331" s="2"/>
      <c r="AI4331" s="2"/>
      <c r="AM4331" s="2"/>
      <c r="AQ4331" s="2"/>
    </row>
    <row r="4332" spans="7:43" x14ac:dyDescent="0.3">
      <c r="G4332" s="2"/>
      <c r="K4332" s="2"/>
      <c r="O4332" s="2"/>
      <c r="S4332" s="2"/>
      <c r="W4332" s="2"/>
      <c r="AA4332" s="2"/>
      <c r="AE4332" s="2"/>
      <c r="AI4332" s="2"/>
      <c r="AM4332" s="2"/>
      <c r="AQ4332" s="2"/>
    </row>
    <row r="4333" spans="7:43" x14ac:dyDescent="0.3">
      <c r="G4333" s="2"/>
      <c r="K4333" s="2"/>
      <c r="O4333" s="2"/>
      <c r="S4333" s="2"/>
      <c r="W4333" s="2"/>
      <c r="AA4333" s="2"/>
      <c r="AE4333" s="2"/>
      <c r="AI4333" s="2"/>
      <c r="AM4333" s="2"/>
      <c r="AQ4333" s="2"/>
    </row>
    <row r="4334" spans="7:43" x14ac:dyDescent="0.3">
      <c r="G4334" s="2"/>
      <c r="K4334" s="2"/>
      <c r="O4334" s="2"/>
      <c r="S4334" s="2"/>
      <c r="W4334" s="2"/>
      <c r="AA4334" s="2"/>
      <c r="AE4334" s="2"/>
      <c r="AI4334" s="2"/>
      <c r="AM4334" s="2"/>
      <c r="AQ4334" s="2"/>
    </row>
    <row r="4335" spans="7:43" x14ac:dyDescent="0.3">
      <c r="G4335" s="2"/>
      <c r="K4335" s="2"/>
      <c r="O4335" s="2"/>
      <c r="S4335" s="2"/>
      <c r="W4335" s="2"/>
      <c r="AA4335" s="2"/>
      <c r="AE4335" s="2"/>
      <c r="AI4335" s="2"/>
      <c r="AM4335" s="2"/>
      <c r="AQ4335" s="2"/>
    </row>
    <row r="4336" spans="7:43" x14ac:dyDescent="0.3">
      <c r="G4336" s="2"/>
      <c r="K4336" s="2"/>
      <c r="O4336" s="2"/>
      <c r="S4336" s="2"/>
      <c r="W4336" s="2"/>
      <c r="AA4336" s="2"/>
      <c r="AE4336" s="2"/>
      <c r="AI4336" s="2"/>
      <c r="AM4336" s="2"/>
      <c r="AQ4336" s="2"/>
    </row>
    <row r="4337" spans="7:43" x14ac:dyDescent="0.3">
      <c r="G4337" s="2"/>
      <c r="K4337" s="2"/>
      <c r="O4337" s="2"/>
      <c r="S4337" s="2"/>
      <c r="W4337" s="2"/>
      <c r="AA4337" s="2"/>
      <c r="AE4337" s="2"/>
      <c r="AI4337" s="2"/>
      <c r="AM4337" s="2"/>
      <c r="AQ4337" s="2"/>
    </row>
    <row r="4338" spans="7:43" x14ac:dyDescent="0.3">
      <c r="G4338" s="2"/>
      <c r="K4338" s="2"/>
      <c r="O4338" s="2"/>
      <c r="S4338" s="2"/>
      <c r="W4338" s="2"/>
      <c r="AA4338" s="2"/>
      <c r="AE4338" s="2"/>
      <c r="AI4338" s="2"/>
      <c r="AM4338" s="2"/>
      <c r="AQ4338" s="2"/>
    </row>
    <row r="4339" spans="7:43" x14ac:dyDescent="0.3">
      <c r="G4339" s="2"/>
      <c r="K4339" s="2"/>
      <c r="O4339" s="2"/>
      <c r="S4339" s="2"/>
      <c r="W4339" s="2"/>
      <c r="AA4339" s="2"/>
      <c r="AE4339" s="2"/>
      <c r="AI4339" s="2"/>
      <c r="AM4339" s="2"/>
      <c r="AQ4339" s="2"/>
    </row>
    <row r="4340" spans="7:43" x14ac:dyDescent="0.3">
      <c r="G4340" s="2"/>
      <c r="K4340" s="2"/>
      <c r="O4340" s="2"/>
      <c r="S4340" s="2"/>
      <c r="W4340" s="2"/>
      <c r="AA4340" s="2"/>
      <c r="AE4340" s="2"/>
      <c r="AI4340" s="2"/>
      <c r="AM4340" s="2"/>
      <c r="AQ4340" s="2"/>
    </row>
    <row r="4341" spans="7:43" x14ac:dyDescent="0.3">
      <c r="G4341" s="2"/>
      <c r="K4341" s="2"/>
      <c r="O4341" s="2"/>
      <c r="S4341" s="2"/>
      <c r="W4341" s="2"/>
      <c r="AA4341" s="2"/>
      <c r="AE4341" s="2"/>
      <c r="AI4341" s="2"/>
      <c r="AM4341" s="2"/>
      <c r="AQ4341" s="2"/>
    </row>
    <row r="4342" spans="7:43" x14ac:dyDescent="0.3">
      <c r="G4342" s="2"/>
      <c r="K4342" s="2"/>
      <c r="O4342" s="2"/>
      <c r="S4342" s="2"/>
      <c r="W4342" s="2"/>
      <c r="AA4342" s="2"/>
      <c r="AE4342" s="2"/>
      <c r="AI4342" s="2"/>
      <c r="AM4342" s="2"/>
      <c r="AQ4342" s="2"/>
    </row>
    <row r="4343" spans="7:43" x14ac:dyDescent="0.3">
      <c r="G4343" s="2"/>
      <c r="K4343" s="2"/>
      <c r="O4343" s="2"/>
      <c r="S4343" s="2"/>
      <c r="W4343" s="2"/>
      <c r="AA4343" s="2"/>
      <c r="AE4343" s="2"/>
      <c r="AI4343" s="2"/>
      <c r="AM4343" s="2"/>
      <c r="AQ4343" s="2"/>
    </row>
    <row r="4344" spans="7:43" x14ac:dyDescent="0.3">
      <c r="G4344" s="2"/>
      <c r="K4344" s="2"/>
      <c r="O4344" s="2"/>
      <c r="S4344" s="2"/>
      <c r="W4344" s="2"/>
      <c r="AA4344" s="2"/>
      <c r="AE4344" s="2"/>
      <c r="AI4344" s="2"/>
      <c r="AM4344" s="2"/>
      <c r="AQ4344" s="2"/>
    </row>
    <row r="4345" spans="7:43" x14ac:dyDescent="0.3">
      <c r="G4345" s="2"/>
      <c r="K4345" s="2"/>
      <c r="O4345" s="2"/>
      <c r="S4345" s="2"/>
      <c r="W4345" s="2"/>
      <c r="AA4345" s="2"/>
      <c r="AE4345" s="2"/>
      <c r="AI4345" s="2"/>
      <c r="AM4345" s="2"/>
      <c r="AQ4345" s="2"/>
    </row>
    <row r="4346" spans="7:43" x14ac:dyDescent="0.3">
      <c r="G4346" s="2"/>
      <c r="K4346" s="2"/>
      <c r="O4346" s="2"/>
      <c r="S4346" s="2"/>
      <c r="W4346" s="2"/>
      <c r="AA4346" s="2"/>
      <c r="AE4346" s="2"/>
      <c r="AI4346" s="2"/>
      <c r="AM4346" s="2"/>
      <c r="AQ4346" s="2"/>
    </row>
    <row r="4347" spans="7:43" x14ac:dyDescent="0.3">
      <c r="G4347" s="2"/>
      <c r="K4347" s="2"/>
      <c r="O4347" s="2"/>
      <c r="S4347" s="2"/>
      <c r="W4347" s="2"/>
      <c r="AA4347" s="2"/>
      <c r="AE4347" s="2"/>
      <c r="AI4347" s="2"/>
      <c r="AM4347" s="2"/>
      <c r="AQ4347" s="2"/>
    </row>
    <row r="4348" spans="7:43" x14ac:dyDescent="0.3">
      <c r="G4348" s="2"/>
      <c r="K4348" s="2"/>
      <c r="O4348" s="2"/>
      <c r="S4348" s="2"/>
      <c r="W4348" s="2"/>
      <c r="AA4348" s="2"/>
      <c r="AE4348" s="2"/>
      <c r="AI4348" s="2"/>
      <c r="AM4348" s="2"/>
      <c r="AQ4348" s="2"/>
    </row>
    <row r="4349" spans="7:43" x14ac:dyDescent="0.3">
      <c r="G4349" s="2"/>
      <c r="K4349" s="2"/>
      <c r="O4349" s="2"/>
      <c r="S4349" s="2"/>
      <c r="W4349" s="2"/>
      <c r="AA4349" s="2"/>
      <c r="AE4349" s="2"/>
      <c r="AI4349" s="2"/>
      <c r="AM4349" s="2"/>
      <c r="AQ4349" s="2"/>
    </row>
    <row r="4350" spans="7:43" x14ac:dyDescent="0.3">
      <c r="G4350" s="2"/>
      <c r="K4350" s="2"/>
      <c r="O4350" s="2"/>
      <c r="S4350" s="2"/>
      <c r="W4350" s="2"/>
      <c r="AA4350" s="2"/>
      <c r="AE4350" s="2"/>
      <c r="AI4350" s="2"/>
      <c r="AM4350" s="2"/>
      <c r="AQ4350" s="2"/>
    </row>
    <row r="4351" spans="7:43" x14ac:dyDescent="0.3">
      <c r="G4351" s="2"/>
      <c r="K4351" s="2"/>
      <c r="O4351" s="2"/>
      <c r="S4351" s="2"/>
      <c r="W4351" s="2"/>
      <c r="AA4351" s="2"/>
      <c r="AE4351" s="2"/>
      <c r="AI4351" s="2"/>
      <c r="AM4351" s="2"/>
      <c r="AQ4351" s="2"/>
    </row>
    <row r="4352" spans="7:43" x14ac:dyDescent="0.3">
      <c r="G4352" s="2"/>
      <c r="K4352" s="2"/>
      <c r="O4352" s="2"/>
      <c r="S4352" s="2"/>
      <c r="W4352" s="2"/>
      <c r="AA4352" s="2"/>
      <c r="AE4352" s="2"/>
      <c r="AI4352" s="2"/>
      <c r="AM4352" s="2"/>
      <c r="AQ4352" s="2"/>
    </row>
    <row r="4353" spans="7:43" x14ac:dyDescent="0.3">
      <c r="G4353" s="2"/>
      <c r="K4353" s="2"/>
      <c r="O4353" s="2"/>
      <c r="S4353" s="2"/>
      <c r="W4353" s="2"/>
      <c r="AA4353" s="2"/>
      <c r="AE4353" s="2"/>
      <c r="AI4353" s="2"/>
      <c r="AM4353" s="2"/>
      <c r="AQ4353" s="2"/>
    </row>
    <row r="4354" spans="7:43" x14ac:dyDescent="0.3">
      <c r="G4354" s="2"/>
      <c r="K4354" s="2"/>
      <c r="O4354" s="2"/>
      <c r="S4354" s="2"/>
      <c r="W4354" s="2"/>
      <c r="AA4354" s="2"/>
      <c r="AE4354" s="2"/>
      <c r="AI4354" s="2"/>
      <c r="AM4354" s="2"/>
      <c r="AQ4354" s="2"/>
    </row>
    <row r="4355" spans="7:43" x14ac:dyDescent="0.3">
      <c r="G4355" s="2"/>
      <c r="K4355" s="2"/>
      <c r="O4355" s="2"/>
      <c r="S4355" s="2"/>
      <c r="W4355" s="2"/>
      <c r="AA4355" s="2"/>
      <c r="AE4355" s="2"/>
      <c r="AI4355" s="2"/>
      <c r="AM4355" s="2"/>
      <c r="AQ4355" s="2"/>
    </row>
    <row r="4356" spans="7:43" x14ac:dyDescent="0.3">
      <c r="G4356" s="2"/>
      <c r="K4356" s="2"/>
      <c r="O4356" s="2"/>
      <c r="S4356" s="2"/>
      <c r="W4356" s="2"/>
      <c r="AA4356" s="2"/>
      <c r="AE4356" s="2"/>
      <c r="AI4356" s="2"/>
      <c r="AM4356" s="2"/>
      <c r="AQ4356" s="2"/>
    </row>
    <row r="4357" spans="7:43" x14ac:dyDescent="0.3">
      <c r="G4357" s="2"/>
      <c r="K4357" s="2"/>
      <c r="O4357" s="2"/>
      <c r="S4357" s="2"/>
      <c r="W4357" s="2"/>
      <c r="AA4357" s="2"/>
      <c r="AE4357" s="2"/>
      <c r="AI4357" s="2"/>
      <c r="AM4357" s="2"/>
      <c r="AQ4357" s="2"/>
    </row>
    <row r="4358" spans="7:43" x14ac:dyDescent="0.3">
      <c r="G4358" s="2"/>
      <c r="K4358" s="2"/>
      <c r="O4358" s="2"/>
      <c r="S4358" s="2"/>
      <c r="W4358" s="2"/>
      <c r="AA4358" s="2"/>
      <c r="AE4358" s="2"/>
      <c r="AI4358" s="2"/>
      <c r="AM4358" s="2"/>
      <c r="AQ4358" s="2"/>
    </row>
    <row r="4359" spans="7:43" x14ac:dyDescent="0.3">
      <c r="G4359" s="2"/>
      <c r="K4359" s="2"/>
      <c r="O4359" s="2"/>
      <c r="S4359" s="2"/>
      <c r="W4359" s="2"/>
      <c r="AA4359" s="2"/>
      <c r="AE4359" s="2"/>
      <c r="AI4359" s="2"/>
      <c r="AM4359" s="2"/>
      <c r="AQ4359" s="2"/>
    </row>
    <row r="4360" spans="7:43" x14ac:dyDescent="0.3">
      <c r="G4360" s="2"/>
      <c r="K4360" s="2"/>
      <c r="O4360" s="2"/>
      <c r="S4360" s="2"/>
      <c r="W4360" s="2"/>
      <c r="AA4360" s="2"/>
      <c r="AE4360" s="2"/>
      <c r="AI4360" s="2"/>
      <c r="AM4360" s="2"/>
      <c r="AQ4360" s="2"/>
    </row>
    <row r="4361" spans="7:43" x14ac:dyDescent="0.3">
      <c r="G4361" s="2"/>
      <c r="K4361" s="2"/>
      <c r="O4361" s="2"/>
      <c r="S4361" s="2"/>
      <c r="W4361" s="2"/>
      <c r="AA4361" s="2"/>
      <c r="AE4361" s="2"/>
      <c r="AI4361" s="2"/>
      <c r="AM4361" s="2"/>
      <c r="AQ4361" s="2"/>
    </row>
    <row r="4362" spans="7:43" x14ac:dyDescent="0.3">
      <c r="G4362" s="2"/>
      <c r="K4362" s="2"/>
      <c r="O4362" s="2"/>
      <c r="S4362" s="2"/>
      <c r="W4362" s="2"/>
      <c r="AA4362" s="2"/>
      <c r="AE4362" s="2"/>
      <c r="AI4362" s="2"/>
      <c r="AM4362" s="2"/>
      <c r="AQ4362" s="2"/>
    </row>
    <row r="4363" spans="7:43" x14ac:dyDescent="0.3">
      <c r="G4363" s="2"/>
      <c r="K4363" s="2"/>
      <c r="O4363" s="2"/>
      <c r="S4363" s="2"/>
      <c r="W4363" s="2"/>
      <c r="AA4363" s="2"/>
      <c r="AE4363" s="2"/>
      <c r="AI4363" s="2"/>
      <c r="AM4363" s="2"/>
      <c r="AQ4363" s="2"/>
    </row>
    <row r="4364" spans="7:43" x14ac:dyDescent="0.3">
      <c r="G4364" s="2"/>
      <c r="K4364" s="2"/>
      <c r="O4364" s="2"/>
      <c r="S4364" s="2"/>
      <c r="W4364" s="2"/>
      <c r="AA4364" s="2"/>
      <c r="AE4364" s="2"/>
      <c r="AI4364" s="2"/>
      <c r="AM4364" s="2"/>
      <c r="AQ4364" s="2"/>
    </row>
    <row r="4365" spans="7:43" x14ac:dyDescent="0.3">
      <c r="G4365" s="2"/>
      <c r="K4365" s="2"/>
      <c r="O4365" s="2"/>
      <c r="S4365" s="2"/>
      <c r="W4365" s="2"/>
      <c r="AA4365" s="2"/>
      <c r="AE4365" s="2"/>
      <c r="AI4365" s="2"/>
      <c r="AM4365" s="2"/>
      <c r="AQ4365" s="2"/>
    </row>
    <row r="4366" spans="7:43" x14ac:dyDescent="0.3">
      <c r="G4366" s="2"/>
      <c r="K4366" s="2"/>
      <c r="O4366" s="2"/>
      <c r="S4366" s="2"/>
      <c r="W4366" s="2"/>
      <c r="AA4366" s="2"/>
      <c r="AE4366" s="2"/>
      <c r="AI4366" s="2"/>
      <c r="AM4366" s="2"/>
      <c r="AQ4366" s="2"/>
    </row>
    <row r="4367" spans="7:43" x14ac:dyDescent="0.3">
      <c r="G4367" s="2"/>
      <c r="K4367" s="2"/>
      <c r="O4367" s="2"/>
      <c r="S4367" s="2"/>
      <c r="W4367" s="2"/>
      <c r="AA4367" s="2"/>
      <c r="AE4367" s="2"/>
      <c r="AI4367" s="2"/>
      <c r="AM4367" s="2"/>
      <c r="AQ4367" s="2"/>
    </row>
    <row r="4368" spans="7:43" x14ac:dyDescent="0.3">
      <c r="G4368" s="2"/>
      <c r="K4368" s="2"/>
      <c r="O4368" s="2"/>
      <c r="S4368" s="2"/>
      <c r="W4368" s="2"/>
      <c r="AA4368" s="2"/>
      <c r="AE4368" s="2"/>
      <c r="AI4368" s="2"/>
      <c r="AM4368" s="2"/>
      <c r="AQ4368" s="2"/>
    </row>
    <row r="4369" spans="7:43" x14ac:dyDescent="0.3">
      <c r="G4369" s="2"/>
      <c r="K4369" s="2"/>
      <c r="O4369" s="2"/>
      <c r="S4369" s="2"/>
      <c r="W4369" s="2"/>
      <c r="AA4369" s="2"/>
      <c r="AE4369" s="2"/>
      <c r="AI4369" s="2"/>
      <c r="AM4369" s="2"/>
      <c r="AQ4369" s="2"/>
    </row>
    <row r="4370" spans="7:43" x14ac:dyDescent="0.3">
      <c r="G4370" s="2"/>
      <c r="K4370" s="2"/>
      <c r="O4370" s="2"/>
      <c r="S4370" s="2"/>
      <c r="W4370" s="2"/>
      <c r="AA4370" s="2"/>
      <c r="AE4370" s="2"/>
      <c r="AI4370" s="2"/>
      <c r="AM4370" s="2"/>
      <c r="AQ4370" s="2"/>
    </row>
    <row r="4371" spans="7:43" x14ac:dyDescent="0.3">
      <c r="G4371" s="2"/>
      <c r="K4371" s="2"/>
      <c r="O4371" s="2"/>
      <c r="S4371" s="2"/>
      <c r="W4371" s="2"/>
      <c r="AA4371" s="2"/>
      <c r="AE4371" s="2"/>
      <c r="AI4371" s="2"/>
      <c r="AM4371" s="2"/>
      <c r="AQ4371" s="2"/>
    </row>
    <row r="4372" spans="7:43" x14ac:dyDescent="0.3">
      <c r="G4372" s="2"/>
      <c r="K4372" s="2"/>
      <c r="O4372" s="2"/>
      <c r="S4372" s="2"/>
      <c r="W4372" s="2"/>
      <c r="AA4372" s="2"/>
      <c r="AE4372" s="2"/>
      <c r="AI4372" s="2"/>
      <c r="AM4372" s="2"/>
      <c r="AQ4372" s="2"/>
    </row>
    <row r="4373" spans="7:43" x14ac:dyDescent="0.3">
      <c r="G4373" s="2"/>
      <c r="K4373" s="2"/>
      <c r="O4373" s="2"/>
      <c r="S4373" s="2"/>
      <c r="W4373" s="2"/>
      <c r="AA4373" s="2"/>
      <c r="AE4373" s="2"/>
      <c r="AI4373" s="2"/>
      <c r="AM4373" s="2"/>
      <c r="AQ4373" s="2"/>
    </row>
    <row r="4374" spans="7:43" x14ac:dyDescent="0.3">
      <c r="G4374" s="2"/>
      <c r="K4374" s="2"/>
      <c r="O4374" s="2"/>
      <c r="S4374" s="2"/>
      <c r="W4374" s="2"/>
      <c r="AA4374" s="2"/>
      <c r="AE4374" s="2"/>
      <c r="AI4374" s="2"/>
      <c r="AM4374" s="2"/>
      <c r="AQ4374" s="2"/>
    </row>
    <row r="4375" spans="7:43" x14ac:dyDescent="0.3">
      <c r="G4375" s="2"/>
      <c r="K4375" s="2"/>
      <c r="O4375" s="2"/>
      <c r="S4375" s="2"/>
      <c r="W4375" s="2"/>
      <c r="AA4375" s="2"/>
      <c r="AE4375" s="2"/>
      <c r="AI4375" s="2"/>
      <c r="AM4375" s="2"/>
      <c r="AQ4375" s="2"/>
    </row>
    <row r="4376" spans="7:43" x14ac:dyDescent="0.3">
      <c r="G4376" s="2"/>
      <c r="K4376" s="2"/>
      <c r="O4376" s="2"/>
      <c r="S4376" s="2"/>
      <c r="W4376" s="2"/>
      <c r="AA4376" s="2"/>
      <c r="AE4376" s="2"/>
      <c r="AI4376" s="2"/>
      <c r="AM4376" s="2"/>
      <c r="AQ4376" s="2"/>
    </row>
    <row r="4377" spans="7:43" x14ac:dyDescent="0.3">
      <c r="G4377" s="2"/>
      <c r="K4377" s="2"/>
      <c r="O4377" s="2"/>
      <c r="S4377" s="2"/>
      <c r="W4377" s="2"/>
      <c r="AA4377" s="2"/>
      <c r="AE4377" s="2"/>
      <c r="AI4377" s="2"/>
      <c r="AM4377" s="2"/>
      <c r="AQ4377" s="2"/>
    </row>
    <row r="4378" spans="7:43" x14ac:dyDescent="0.3">
      <c r="G4378" s="2"/>
      <c r="K4378" s="2"/>
      <c r="O4378" s="2"/>
      <c r="S4378" s="2"/>
      <c r="W4378" s="2"/>
      <c r="AA4378" s="2"/>
      <c r="AE4378" s="2"/>
      <c r="AI4378" s="2"/>
      <c r="AM4378" s="2"/>
      <c r="AQ4378" s="2"/>
    </row>
    <row r="4379" spans="7:43" x14ac:dyDescent="0.3">
      <c r="G4379" s="2"/>
      <c r="K4379" s="2"/>
      <c r="O4379" s="2"/>
      <c r="S4379" s="2"/>
      <c r="W4379" s="2"/>
      <c r="AA4379" s="2"/>
      <c r="AE4379" s="2"/>
      <c r="AI4379" s="2"/>
      <c r="AM4379" s="2"/>
      <c r="AQ4379" s="2"/>
    </row>
    <row r="4380" spans="7:43" x14ac:dyDescent="0.3">
      <c r="G4380" s="2"/>
      <c r="K4380" s="2"/>
      <c r="O4380" s="2"/>
      <c r="S4380" s="2"/>
      <c r="W4380" s="2"/>
      <c r="AA4380" s="2"/>
      <c r="AE4380" s="2"/>
      <c r="AI4380" s="2"/>
      <c r="AM4380" s="2"/>
      <c r="AQ4380" s="2"/>
    </row>
    <row r="4381" spans="7:43" x14ac:dyDescent="0.3">
      <c r="G4381" s="2"/>
      <c r="K4381" s="2"/>
      <c r="O4381" s="2"/>
      <c r="S4381" s="2"/>
      <c r="W4381" s="2"/>
      <c r="AA4381" s="2"/>
      <c r="AE4381" s="2"/>
      <c r="AI4381" s="2"/>
      <c r="AM4381" s="2"/>
      <c r="AQ4381" s="2"/>
    </row>
    <row r="4382" spans="7:43" x14ac:dyDescent="0.3">
      <c r="G4382" s="2"/>
      <c r="K4382" s="2"/>
      <c r="O4382" s="2"/>
      <c r="S4382" s="2"/>
      <c r="W4382" s="2"/>
      <c r="AA4382" s="2"/>
      <c r="AE4382" s="2"/>
      <c r="AI4382" s="2"/>
      <c r="AM4382" s="2"/>
      <c r="AQ4382" s="2"/>
    </row>
    <row r="4383" spans="7:43" x14ac:dyDescent="0.3">
      <c r="G4383" s="2"/>
      <c r="K4383" s="2"/>
      <c r="O4383" s="2"/>
      <c r="S4383" s="2"/>
      <c r="W4383" s="2"/>
      <c r="AA4383" s="2"/>
      <c r="AE4383" s="2"/>
      <c r="AI4383" s="2"/>
      <c r="AM4383" s="2"/>
      <c r="AQ4383" s="2"/>
    </row>
    <row r="4384" spans="7:43" x14ac:dyDescent="0.3">
      <c r="G4384" s="2"/>
      <c r="K4384" s="2"/>
      <c r="O4384" s="2"/>
      <c r="S4384" s="2"/>
      <c r="W4384" s="2"/>
      <c r="AA4384" s="2"/>
      <c r="AE4384" s="2"/>
      <c r="AI4384" s="2"/>
      <c r="AM4384" s="2"/>
      <c r="AQ4384" s="2"/>
    </row>
    <row r="4385" spans="7:43" x14ac:dyDescent="0.3">
      <c r="G4385" s="2"/>
      <c r="K4385" s="2"/>
      <c r="O4385" s="2"/>
      <c r="S4385" s="2"/>
      <c r="W4385" s="2"/>
      <c r="AA4385" s="2"/>
      <c r="AE4385" s="2"/>
      <c r="AI4385" s="2"/>
      <c r="AM4385" s="2"/>
      <c r="AQ4385" s="2"/>
    </row>
    <row r="4386" spans="7:43" x14ac:dyDescent="0.3">
      <c r="G4386" s="2"/>
      <c r="K4386" s="2"/>
      <c r="O4386" s="2"/>
      <c r="S4386" s="2"/>
      <c r="W4386" s="2"/>
      <c r="AA4386" s="2"/>
      <c r="AE4386" s="2"/>
      <c r="AI4386" s="2"/>
      <c r="AM4386" s="2"/>
      <c r="AQ4386" s="2"/>
    </row>
    <row r="4387" spans="7:43" x14ac:dyDescent="0.3">
      <c r="G4387" s="2"/>
      <c r="K4387" s="2"/>
      <c r="O4387" s="2"/>
      <c r="S4387" s="2"/>
      <c r="W4387" s="2"/>
      <c r="AA4387" s="2"/>
      <c r="AE4387" s="2"/>
      <c r="AI4387" s="2"/>
      <c r="AM4387" s="2"/>
      <c r="AQ4387" s="2"/>
    </row>
    <row r="4388" spans="7:43" x14ac:dyDescent="0.3">
      <c r="G4388" s="2"/>
      <c r="K4388" s="2"/>
      <c r="O4388" s="2"/>
      <c r="S4388" s="2"/>
      <c r="W4388" s="2"/>
      <c r="AA4388" s="2"/>
      <c r="AE4388" s="2"/>
      <c r="AI4388" s="2"/>
      <c r="AM4388" s="2"/>
      <c r="AQ4388" s="2"/>
    </row>
    <row r="4389" spans="7:43" x14ac:dyDescent="0.3">
      <c r="G4389" s="2"/>
      <c r="K4389" s="2"/>
      <c r="O4389" s="2"/>
      <c r="S4389" s="2"/>
      <c r="W4389" s="2"/>
      <c r="AA4389" s="2"/>
      <c r="AE4389" s="2"/>
      <c r="AI4389" s="2"/>
      <c r="AM4389" s="2"/>
      <c r="AQ4389" s="2"/>
    </row>
    <row r="4390" spans="7:43" x14ac:dyDescent="0.3">
      <c r="G4390" s="2"/>
      <c r="K4390" s="2"/>
      <c r="O4390" s="2"/>
      <c r="S4390" s="2"/>
      <c r="W4390" s="2"/>
      <c r="AA4390" s="2"/>
      <c r="AE4390" s="2"/>
      <c r="AI4390" s="2"/>
      <c r="AM4390" s="2"/>
      <c r="AQ4390" s="2"/>
    </row>
    <row r="4391" spans="7:43" x14ac:dyDescent="0.3">
      <c r="G4391" s="2"/>
      <c r="K4391" s="2"/>
      <c r="O4391" s="2"/>
      <c r="S4391" s="2"/>
      <c r="W4391" s="2"/>
      <c r="AA4391" s="2"/>
      <c r="AE4391" s="2"/>
      <c r="AI4391" s="2"/>
      <c r="AM4391" s="2"/>
      <c r="AQ4391" s="2"/>
    </row>
    <row r="4392" spans="7:43" x14ac:dyDescent="0.3">
      <c r="G4392" s="2"/>
      <c r="K4392" s="2"/>
      <c r="O4392" s="2"/>
      <c r="S4392" s="2"/>
      <c r="W4392" s="2"/>
      <c r="AA4392" s="2"/>
      <c r="AE4392" s="2"/>
      <c r="AI4392" s="2"/>
      <c r="AM4392" s="2"/>
      <c r="AQ4392" s="2"/>
    </row>
    <row r="4393" spans="7:43" x14ac:dyDescent="0.3">
      <c r="G4393" s="2"/>
      <c r="K4393" s="2"/>
      <c r="O4393" s="2"/>
      <c r="S4393" s="2"/>
      <c r="W4393" s="2"/>
      <c r="AA4393" s="2"/>
      <c r="AE4393" s="2"/>
      <c r="AI4393" s="2"/>
      <c r="AM4393" s="2"/>
      <c r="AQ4393" s="2"/>
    </row>
    <row r="4394" spans="7:43" x14ac:dyDescent="0.3">
      <c r="G4394" s="2"/>
      <c r="K4394" s="2"/>
      <c r="O4394" s="2"/>
      <c r="S4394" s="2"/>
      <c r="W4394" s="2"/>
      <c r="AA4394" s="2"/>
      <c r="AE4394" s="2"/>
      <c r="AI4394" s="2"/>
      <c r="AM4394" s="2"/>
      <c r="AQ4394" s="2"/>
    </row>
    <row r="4395" spans="7:43" x14ac:dyDescent="0.3">
      <c r="G4395" s="2"/>
      <c r="K4395" s="2"/>
      <c r="O4395" s="2"/>
      <c r="S4395" s="2"/>
      <c r="W4395" s="2"/>
      <c r="AA4395" s="2"/>
      <c r="AE4395" s="2"/>
      <c r="AI4395" s="2"/>
      <c r="AM4395" s="2"/>
      <c r="AQ4395" s="2"/>
    </row>
    <row r="4396" spans="7:43" x14ac:dyDescent="0.3">
      <c r="G4396" s="2"/>
      <c r="K4396" s="2"/>
      <c r="O4396" s="2"/>
      <c r="S4396" s="2"/>
      <c r="W4396" s="2"/>
      <c r="AA4396" s="2"/>
      <c r="AE4396" s="2"/>
      <c r="AI4396" s="2"/>
      <c r="AM4396" s="2"/>
      <c r="AQ4396" s="2"/>
    </row>
    <row r="4397" spans="7:43" x14ac:dyDescent="0.3">
      <c r="G4397" s="2"/>
      <c r="K4397" s="2"/>
      <c r="O4397" s="2"/>
      <c r="S4397" s="2"/>
      <c r="W4397" s="2"/>
      <c r="AA4397" s="2"/>
      <c r="AE4397" s="2"/>
      <c r="AI4397" s="2"/>
      <c r="AM4397" s="2"/>
      <c r="AQ4397" s="2"/>
    </row>
    <row r="4398" spans="7:43" x14ac:dyDescent="0.3">
      <c r="G4398" s="2"/>
      <c r="K4398" s="2"/>
      <c r="O4398" s="2"/>
      <c r="S4398" s="2"/>
      <c r="W4398" s="2"/>
      <c r="AA4398" s="2"/>
      <c r="AE4398" s="2"/>
      <c r="AI4398" s="2"/>
      <c r="AM4398" s="2"/>
      <c r="AQ4398" s="2"/>
    </row>
    <row r="4399" spans="7:43" x14ac:dyDescent="0.3">
      <c r="G4399" s="2"/>
      <c r="K4399" s="2"/>
      <c r="O4399" s="2"/>
      <c r="S4399" s="2"/>
      <c r="W4399" s="2"/>
      <c r="AA4399" s="2"/>
      <c r="AE4399" s="2"/>
      <c r="AI4399" s="2"/>
      <c r="AM4399" s="2"/>
      <c r="AQ4399" s="2"/>
    </row>
    <row r="4400" spans="7:43" x14ac:dyDescent="0.3">
      <c r="G4400" s="2"/>
      <c r="K4400" s="2"/>
      <c r="O4400" s="2"/>
      <c r="S4400" s="2"/>
      <c r="W4400" s="2"/>
      <c r="AA4400" s="2"/>
      <c r="AE4400" s="2"/>
      <c r="AI4400" s="2"/>
      <c r="AM4400" s="2"/>
      <c r="AQ4400" s="2"/>
    </row>
    <row r="4401" spans="7:43" x14ac:dyDescent="0.3">
      <c r="G4401" s="2"/>
      <c r="K4401" s="2"/>
      <c r="O4401" s="2"/>
      <c r="S4401" s="2"/>
      <c r="W4401" s="2"/>
      <c r="AA4401" s="2"/>
      <c r="AE4401" s="2"/>
      <c r="AI4401" s="2"/>
      <c r="AM4401" s="2"/>
      <c r="AQ4401" s="2"/>
    </row>
    <row r="4402" spans="7:43" x14ac:dyDescent="0.3">
      <c r="G4402" s="2"/>
      <c r="K4402" s="2"/>
      <c r="O4402" s="2"/>
      <c r="S4402" s="2"/>
      <c r="W4402" s="2"/>
      <c r="AA4402" s="2"/>
      <c r="AE4402" s="2"/>
      <c r="AI4402" s="2"/>
      <c r="AM4402" s="2"/>
      <c r="AQ4402" s="2"/>
    </row>
    <row r="4403" spans="7:43" x14ac:dyDescent="0.3">
      <c r="G4403" s="2"/>
      <c r="K4403" s="2"/>
      <c r="O4403" s="2"/>
      <c r="S4403" s="2"/>
      <c r="W4403" s="2"/>
      <c r="AA4403" s="2"/>
      <c r="AE4403" s="2"/>
      <c r="AI4403" s="2"/>
      <c r="AM4403" s="2"/>
      <c r="AQ4403" s="2"/>
    </row>
    <row r="4404" spans="7:43" x14ac:dyDescent="0.3">
      <c r="G4404" s="2"/>
      <c r="K4404" s="2"/>
      <c r="O4404" s="2"/>
      <c r="S4404" s="2"/>
      <c r="W4404" s="2"/>
      <c r="AA4404" s="2"/>
      <c r="AE4404" s="2"/>
      <c r="AI4404" s="2"/>
      <c r="AM4404" s="2"/>
      <c r="AQ4404" s="2"/>
    </row>
    <row r="4405" spans="7:43" x14ac:dyDescent="0.3">
      <c r="G4405" s="2"/>
      <c r="K4405" s="2"/>
      <c r="O4405" s="2"/>
      <c r="S4405" s="2"/>
      <c r="W4405" s="2"/>
      <c r="AA4405" s="2"/>
      <c r="AE4405" s="2"/>
      <c r="AI4405" s="2"/>
      <c r="AM4405" s="2"/>
      <c r="AQ4405" s="2"/>
    </row>
    <row r="4406" spans="7:43" x14ac:dyDescent="0.3">
      <c r="G4406" s="2"/>
      <c r="K4406" s="2"/>
      <c r="O4406" s="2"/>
      <c r="S4406" s="2"/>
      <c r="W4406" s="2"/>
      <c r="AA4406" s="2"/>
      <c r="AE4406" s="2"/>
      <c r="AI4406" s="2"/>
      <c r="AM4406" s="2"/>
      <c r="AQ4406" s="2"/>
    </row>
    <row r="4407" spans="7:43" x14ac:dyDescent="0.3">
      <c r="G4407" s="2"/>
      <c r="K4407" s="2"/>
      <c r="O4407" s="2"/>
      <c r="S4407" s="2"/>
      <c r="W4407" s="2"/>
      <c r="AA4407" s="2"/>
      <c r="AE4407" s="2"/>
      <c r="AI4407" s="2"/>
      <c r="AM4407" s="2"/>
      <c r="AQ4407" s="2"/>
    </row>
    <row r="4408" spans="7:43" x14ac:dyDescent="0.3">
      <c r="G4408" s="2"/>
      <c r="K4408" s="2"/>
      <c r="O4408" s="2"/>
      <c r="S4408" s="2"/>
      <c r="W4408" s="2"/>
      <c r="AA4408" s="2"/>
      <c r="AE4408" s="2"/>
      <c r="AI4408" s="2"/>
      <c r="AM4408" s="2"/>
      <c r="AQ4408" s="2"/>
    </row>
    <row r="4409" spans="7:43" x14ac:dyDescent="0.3">
      <c r="G4409" s="2"/>
      <c r="K4409" s="2"/>
      <c r="O4409" s="2"/>
      <c r="S4409" s="2"/>
      <c r="W4409" s="2"/>
      <c r="AA4409" s="2"/>
      <c r="AE4409" s="2"/>
      <c r="AI4409" s="2"/>
      <c r="AM4409" s="2"/>
      <c r="AQ4409" s="2"/>
    </row>
    <row r="4410" spans="7:43" x14ac:dyDescent="0.3">
      <c r="G4410" s="2"/>
      <c r="K4410" s="2"/>
      <c r="O4410" s="2"/>
      <c r="S4410" s="2"/>
      <c r="W4410" s="2"/>
      <c r="AA4410" s="2"/>
      <c r="AE4410" s="2"/>
      <c r="AI4410" s="2"/>
      <c r="AM4410" s="2"/>
      <c r="AQ4410" s="2"/>
    </row>
    <row r="4411" spans="7:43" x14ac:dyDescent="0.3">
      <c r="G4411" s="2"/>
      <c r="K4411" s="2"/>
      <c r="O4411" s="2"/>
      <c r="S4411" s="2"/>
      <c r="W4411" s="2"/>
      <c r="AA4411" s="2"/>
      <c r="AE4411" s="2"/>
      <c r="AI4411" s="2"/>
      <c r="AM4411" s="2"/>
      <c r="AQ4411" s="2"/>
    </row>
    <row r="4412" spans="7:43" x14ac:dyDescent="0.3">
      <c r="G4412" s="2"/>
      <c r="K4412" s="2"/>
      <c r="O4412" s="2"/>
      <c r="S4412" s="2"/>
      <c r="W4412" s="2"/>
      <c r="AA4412" s="2"/>
      <c r="AE4412" s="2"/>
      <c r="AI4412" s="2"/>
      <c r="AM4412" s="2"/>
      <c r="AQ4412" s="2"/>
    </row>
    <row r="4413" spans="7:43" x14ac:dyDescent="0.3">
      <c r="G4413" s="2"/>
      <c r="K4413" s="2"/>
      <c r="O4413" s="2"/>
      <c r="S4413" s="2"/>
      <c r="W4413" s="2"/>
      <c r="AA4413" s="2"/>
      <c r="AE4413" s="2"/>
      <c r="AI4413" s="2"/>
      <c r="AM4413" s="2"/>
      <c r="AQ4413" s="2"/>
    </row>
    <row r="4414" spans="7:43" x14ac:dyDescent="0.3">
      <c r="G4414" s="2"/>
      <c r="K4414" s="2"/>
      <c r="O4414" s="2"/>
      <c r="S4414" s="2"/>
      <c r="W4414" s="2"/>
      <c r="AA4414" s="2"/>
      <c r="AE4414" s="2"/>
      <c r="AI4414" s="2"/>
      <c r="AM4414" s="2"/>
      <c r="AQ4414" s="2"/>
    </row>
    <row r="4415" spans="7:43" x14ac:dyDescent="0.3">
      <c r="G4415" s="2"/>
      <c r="K4415" s="2"/>
      <c r="O4415" s="2"/>
      <c r="S4415" s="2"/>
      <c r="W4415" s="2"/>
      <c r="AA4415" s="2"/>
      <c r="AE4415" s="2"/>
      <c r="AI4415" s="2"/>
      <c r="AM4415" s="2"/>
      <c r="AQ4415" s="2"/>
    </row>
    <row r="4416" spans="7:43" x14ac:dyDescent="0.3">
      <c r="G4416" s="2"/>
      <c r="K4416" s="2"/>
      <c r="O4416" s="2"/>
      <c r="S4416" s="2"/>
      <c r="W4416" s="2"/>
      <c r="AA4416" s="2"/>
      <c r="AE4416" s="2"/>
      <c r="AI4416" s="2"/>
      <c r="AM4416" s="2"/>
      <c r="AQ4416" s="2"/>
    </row>
    <row r="4417" spans="7:43" x14ac:dyDescent="0.3">
      <c r="G4417" s="2"/>
      <c r="K4417" s="2"/>
      <c r="O4417" s="2"/>
      <c r="S4417" s="2"/>
      <c r="W4417" s="2"/>
      <c r="AA4417" s="2"/>
      <c r="AE4417" s="2"/>
      <c r="AI4417" s="2"/>
      <c r="AM4417" s="2"/>
      <c r="AQ4417" s="2"/>
    </row>
    <row r="4418" spans="7:43" x14ac:dyDescent="0.3">
      <c r="G4418" s="2"/>
      <c r="K4418" s="2"/>
      <c r="O4418" s="2"/>
      <c r="S4418" s="2"/>
      <c r="W4418" s="2"/>
      <c r="AA4418" s="2"/>
      <c r="AE4418" s="2"/>
      <c r="AI4418" s="2"/>
      <c r="AM4418" s="2"/>
      <c r="AQ4418" s="2"/>
    </row>
    <row r="4419" spans="7:43" x14ac:dyDescent="0.3">
      <c r="G4419" s="2"/>
      <c r="K4419" s="2"/>
      <c r="O4419" s="2"/>
      <c r="S4419" s="2"/>
      <c r="W4419" s="2"/>
      <c r="AA4419" s="2"/>
      <c r="AE4419" s="2"/>
      <c r="AI4419" s="2"/>
      <c r="AM4419" s="2"/>
      <c r="AQ4419" s="2"/>
    </row>
    <row r="4420" spans="7:43" x14ac:dyDescent="0.3">
      <c r="G4420" s="2"/>
      <c r="K4420" s="2"/>
      <c r="O4420" s="2"/>
      <c r="S4420" s="2"/>
      <c r="W4420" s="2"/>
      <c r="AA4420" s="2"/>
      <c r="AE4420" s="2"/>
      <c r="AI4420" s="2"/>
      <c r="AM4420" s="2"/>
      <c r="AQ4420" s="2"/>
    </row>
    <row r="4421" spans="7:43" x14ac:dyDescent="0.3">
      <c r="G4421" s="2"/>
      <c r="K4421" s="2"/>
      <c r="O4421" s="2"/>
      <c r="S4421" s="2"/>
      <c r="W4421" s="2"/>
      <c r="AA4421" s="2"/>
      <c r="AE4421" s="2"/>
      <c r="AI4421" s="2"/>
      <c r="AM4421" s="2"/>
      <c r="AQ4421" s="2"/>
    </row>
    <row r="4422" spans="7:43" x14ac:dyDescent="0.3">
      <c r="G4422" s="2"/>
      <c r="K4422" s="2"/>
      <c r="O4422" s="2"/>
      <c r="S4422" s="2"/>
      <c r="W4422" s="2"/>
      <c r="AA4422" s="2"/>
      <c r="AE4422" s="2"/>
      <c r="AI4422" s="2"/>
      <c r="AM4422" s="2"/>
      <c r="AQ4422" s="2"/>
    </row>
    <row r="4423" spans="7:43" x14ac:dyDescent="0.3">
      <c r="G4423" s="2"/>
      <c r="K4423" s="2"/>
      <c r="O4423" s="2"/>
      <c r="S4423" s="2"/>
      <c r="W4423" s="2"/>
      <c r="AA4423" s="2"/>
      <c r="AE4423" s="2"/>
      <c r="AI4423" s="2"/>
      <c r="AM4423" s="2"/>
      <c r="AQ4423" s="2"/>
    </row>
    <row r="4424" spans="7:43" x14ac:dyDescent="0.3">
      <c r="G4424" s="2"/>
      <c r="K4424" s="2"/>
      <c r="O4424" s="2"/>
      <c r="S4424" s="2"/>
      <c r="W4424" s="2"/>
      <c r="AA4424" s="2"/>
      <c r="AE4424" s="2"/>
      <c r="AI4424" s="2"/>
      <c r="AM4424" s="2"/>
      <c r="AQ4424" s="2"/>
    </row>
    <row r="4425" spans="7:43" x14ac:dyDescent="0.3">
      <c r="G4425" s="2"/>
      <c r="K4425" s="2"/>
      <c r="O4425" s="2"/>
      <c r="S4425" s="2"/>
      <c r="W4425" s="2"/>
      <c r="AA4425" s="2"/>
      <c r="AE4425" s="2"/>
      <c r="AI4425" s="2"/>
      <c r="AM4425" s="2"/>
      <c r="AQ4425" s="2"/>
    </row>
    <row r="4426" spans="7:43" x14ac:dyDescent="0.3">
      <c r="G4426" s="2"/>
      <c r="K4426" s="2"/>
      <c r="O4426" s="2"/>
      <c r="S4426" s="2"/>
      <c r="W4426" s="2"/>
      <c r="AA4426" s="2"/>
      <c r="AE4426" s="2"/>
      <c r="AI4426" s="2"/>
      <c r="AM4426" s="2"/>
      <c r="AQ4426" s="2"/>
    </row>
    <row r="4427" spans="7:43" x14ac:dyDescent="0.3">
      <c r="G4427" s="2"/>
      <c r="K4427" s="2"/>
      <c r="O4427" s="2"/>
      <c r="S4427" s="2"/>
      <c r="W4427" s="2"/>
      <c r="AA4427" s="2"/>
      <c r="AE4427" s="2"/>
      <c r="AI4427" s="2"/>
      <c r="AM4427" s="2"/>
      <c r="AQ4427" s="2"/>
    </row>
    <row r="4428" spans="7:43" x14ac:dyDescent="0.3">
      <c r="G4428" s="2"/>
      <c r="K4428" s="2"/>
      <c r="O4428" s="2"/>
      <c r="S4428" s="2"/>
      <c r="W4428" s="2"/>
      <c r="AA4428" s="2"/>
      <c r="AE4428" s="2"/>
      <c r="AI4428" s="2"/>
      <c r="AM4428" s="2"/>
      <c r="AQ4428" s="2"/>
    </row>
    <row r="4429" spans="7:43" x14ac:dyDescent="0.3">
      <c r="G4429" s="2"/>
      <c r="K4429" s="2"/>
      <c r="O4429" s="2"/>
      <c r="S4429" s="2"/>
      <c r="W4429" s="2"/>
      <c r="AA4429" s="2"/>
      <c r="AE4429" s="2"/>
      <c r="AI4429" s="2"/>
      <c r="AM4429" s="2"/>
      <c r="AQ4429" s="2"/>
    </row>
    <row r="4430" spans="7:43" x14ac:dyDescent="0.3">
      <c r="G4430" s="2"/>
      <c r="K4430" s="2"/>
      <c r="O4430" s="2"/>
      <c r="S4430" s="2"/>
      <c r="W4430" s="2"/>
      <c r="AA4430" s="2"/>
      <c r="AE4430" s="2"/>
      <c r="AI4430" s="2"/>
      <c r="AM4430" s="2"/>
      <c r="AQ4430" s="2"/>
    </row>
    <row r="4431" spans="7:43" x14ac:dyDescent="0.3">
      <c r="G4431" s="2"/>
      <c r="K4431" s="2"/>
      <c r="O4431" s="2"/>
      <c r="S4431" s="2"/>
      <c r="W4431" s="2"/>
      <c r="AA4431" s="2"/>
      <c r="AE4431" s="2"/>
      <c r="AI4431" s="2"/>
      <c r="AM4431" s="2"/>
      <c r="AQ4431" s="2"/>
    </row>
    <row r="4432" spans="7:43" x14ac:dyDescent="0.3">
      <c r="G4432" s="2"/>
      <c r="K4432" s="2"/>
      <c r="O4432" s="2"/>
      <c r="S4432" s="2"/>
      <c r="W4432" s="2"/>
      <c r="AA4432" s="2"/>
      <c r="AE4432" s="2"/>
      <c r="AI4432" s="2"/>
      <c r="AM4432" s="2"/>
      <c r="AQ4432" s="2"/>
    </row>
    <row r="4433" spans="7:43" x14ac:dyDescent="0.3">
      <c r="G4433" s="2"/>
      <c r="K4433" s="2"/>
      <c r="O4433" s="2"/>
      <c r="S4433" s="2"/>
      <c r="W4433" s="2"/>
      <c r="AA4433" s="2"/>
      <c r="AE4433" s="2"/>
      <c r="AI4433" s="2"/>
      <c r="AM4433" s="2"/>
      <c r="AQ4433" s="2"/>
    </row>
    <row r="4434" spans="7:43" x14ac:dyDescent="0.3">
      <c r="G4434" s="2"/>
      <c r="K4434" s="2"/>
      <c r="O4434" s="2"/>
      <c r="S4434" s="2"/>
      <c r="W4434" s="2"/>
      <c r="AA4434" s="2"/>
      <c r="AE4434" s="2"/>
      <c r="AI4434" s="2"/>
      <c r="AM4434" s="2"/>
      <c r="AQ4434" s="2"/>
    </row>
    <row r="4435" spans="7:43" x14ac:dyDescent="0.3">
      <c r="G4435" s="2"/>
      <c r="K4435" s="2"/>
      <c r="O4435" s="2"/>
      <c r="S4435" s="2"/>
      <c r="W4435" s="2"/>
      <c r="AA4435" s="2"/>
      <c r="AE4435" s="2"/>
      <c r="AI4435" s="2"/>
      <c r="AM4435" s="2"/>
      <c r="AQ4435" s="2"/>
    </row>
    <row r="4436" spans="7:43" x14ac:dyDescent="0.3">
      <c r="G4436" s="2"/>
      <c r="K4436" s="2"/>
      <c r="O4436" s="2"/>
      <c r="S4436" s="2"/>
      <c r="W4436" s="2"/>
      <c r="AA4436" s="2"/>
      <c r="AE4436" s="2"/>
      <c r="AI4436" s="2"/>
      <c r="AM4436" s="2"/>
      <c r="AQ4436" s="2"/>
    </row>
    <row r="4437" spans="7:43" x14ac:dyDescent="0.3">
      <c r="G4437" s="2"/>
      <c r="K4437" s="2"/>
      <c r="O4437" s="2"/>
      <c r="S4437" s="2"/>
      <c r="W4437" s="2"/>
      <c r="AA4437" s="2"/>
      <c r="AE4437" s="2"/>
      <c r="AI4437" s="2"/>
      <c r="AM4437" s="2"/>
      <c r="AQ4437" s="2"/>
    </row>
    <row r="4438" spans="7:43" x14ac:dyDescent="0.3">
      <c r="G4438" s="2"/>
      <c r="K4438" s="2"/>
      <c r="O4438" s="2"/>
      <c r="S4438" s="2"/>
      <c r="W4438" s="2"/>
      <c r="AA4438" s="2"/>
      <c r="AE4438" s="2"/>
      <c r="AI4438" s="2"/>
      <c r="AM4438" s="2"/>
      <c r="AQ4438" s="2"/>
    </row>
    <row r="4439" spans="7:43" x14ac:dyDescent="0.3">
      <c r="G4439" s="2"/>
      <c r="K4439" s="2"/>
      <c r="O4439" s="2"/>
      <c r="S4439" s="2"/>
      <c r="W4439" s="2"/>
      <c r="AA4439" s="2"/>
      <c r="AE4439" s="2"/>
      <c r="AI4439" s="2"/>
      <c r="AM4439" s="2"/>
      <c r="AQ4439" s="2"/>
    </row>
    <row r="4440" spans="7:43" x14ac:dyDescent="0.3">
      <c r="G4440" s="2"/>
      <c r="K4440" s="2"/>
      <c r="O4440" s="2"/>
      <c r="S4440" s="2"/>
      <c r="W4440" s="2"/>
      <c r="AA4440" s="2"/>
      <c r="AE4440" s="2"/>
      <c r="AI4440" s="2"/>
      <c r="AM4440" s="2"/>
      <c r="AQ4440" s="2"/>
    </row>
    <row r="4441" spans="7:43" x14ac:dyDescent="0.3">
      <c r="G4441" s="2"/>
      <c r="K4441" s="2"/>
      <c r="O4441" s="2"/>
      <c r="S4441" s="2"/>
      <c r="W4441" s="2"/>
      <c r="AA4441" s="2"/>
      <c r="AE4441" s="2"/>
      <c r="AI4441" s="2"/>
      <c r="AM4441" s="2"/>
      <c r="AQ4441" s="2"/>
    </row>
    <row r="4442" spans="7:43" x14ac:dyDescent="0.3">
      <c r="G4442" s="2"/>
      <c r="K4442" s="2"/>
      <c r="O4442" s="2"/>
      <c r="S4442" s="2"/>
      <c r="W4442" s="2"/>
      <c r="AA4442" s="2"/>
      <c r="AE4442" s="2"/>
      <c r="AI4442" s="2"/>
      <c r="AM4442" s="2"/>
      <c r="AQ4442" s="2"/>
    </row>
    <row r="4443" spans="7:43" x14ac:dyDescent="0.3">
      <c r="G4443" s="2"/>
      <c r="K4443" s="2"/>
      <c r="O4443" s="2"/>
      <c r="S4443" s="2"/>
      <c r="W4443" s="2"/>
      <c r="AA4443" s="2"/>
      <c r="AE4443" s="2"/>
      <c r="AI4443" s="2"/>
      <c r="AM4443" s="2"/>
      <c r="AQ4443" s="2"/>
    </row>
    <row r="4444" spans="7:43" x14ac:dyDescent="0.3">
      <c r="G4444" s="2"/>
      <c r="K4444" s="2"/>
      <c r="O4444" s="2"/>
      <c r="S4444" s="2"/>
      <c r="W4444" s="2"/>
      <c r="AA4444" s="2"/>
      <c r="AE4444" s="2"/>
      <c r="AI4444" s="2"/>
      <c r="AM4444" s="2"/>
      <c r="AQ4444" s="2"/>
    </row>
    <row r="4445" spans="7:43" x14ac:dyDescent="0.3">
      <c r="G4445" s="2"/>
      <c r="K4445" s="2"/>
      <c r="O4445" s="2"/>
      <c r="S4445" s="2"/>
      <c r="W4445" s="2"/>
      <c r="AA4445" s="2"/>
      <c r="AE4445" s="2"/>
      <c r="AI4445" s="2"/>
      <c r="AM4445" s="2"/>
      <c r="AQ4445" s="2"/>
    </row>
    <row r="4446" spans="7:43" x14ac:dyDescent="0.3">
      <c r="G4446" s="2"/>
      <c r="K4446" s="2"/>
      <c r="O4446" s="2"/>
      <c r="S4446" s="2"/>
      <c r="W4446" s="2"/>
      <c r="AA4446" s="2"/>
      <c r="AE4446" s="2"/>
      <c r="AI4446" s="2"/>
      <c r="AM4446" s="2"/>
      <c r="AQ4446" s="2"/>
    </row>
    <row r="4447" spans="7:43" x14ac:dyDescent="0.3">
      <c r="G4447" s="2"/>
      <c r="K4447" s="2"/>
      <c r="O4447" s="2"/>
      <c r="S4447" s="2"/>
      <c r="W4447" s="2"/>
      <c r="AA4447" s="2"/>
      <c r="AE4447" s="2"/>
      <c r="AI4447" s="2"/>
      <c r="AM4447" s="2"/>
      <c r="AQ4447" s="2"/>
    </row>
    <row r="4448" spans="7:43" x14ac:dyDescent="0.3">
      <c r="G4448" s="2"/>
      <c r="K4448" s="2"/>
      <c r="O4448" s="2"/>
      <c r="S4448" s="2"/>
      <c r="W4448" s="2"/>
      <c r="AA4448" s="2"/>
      <c r="AE4448" s="2"/>
      <c r="AI4448" s="2"/>
      <c r="AM4448" s="2"/>
      <c r="AQ4448" s="2"/>
    </row>
    <row r="4449" spans="7:43" x14ac:dyDescent="0.3">
      <c r="G4449" s="2"/>
      <c r="K4449" s="2"/>
      <c r="O4449" s="2"/>
      <c r="S4449" s="2"/>
      <c r="W4449" s="2"/>
      <c r="AA4449" s="2"/>
      <c r="AE4449" s="2"/>
      <c r="AI4449" s="2"/>
      <c r="AM4449" s="2"/>
      <c r="AQ4449" s="2"/>
    </row>
    <row r="4450" spans="7:43" x14ac:dyDescent="0.3">
      <c r="G4450" s="2"/>
      <c r="K4450" s="2"/>
      <c r="O4450" s="2"/>
      <c r="S4450" s="2"/>
      <c r="W4450" s="2"/>
      <c r="AA4450" s="2"/>
      <c r="AE4450" s="2"/>
      <c r="AI4450" s="2"/>
      <c r="AM4450" s="2"/>
      <c r="AQ4450" s="2"/>
    </row>
    <row r="4451" spans="7:43" x14ac:dyDescent="0.3">
      <c r="G4451" s="2"/>
      <c r="K4451" s="2"/>
      <c r="O4451" s="2"/>
      <c r="S4451" s="2"/>
      <c r="W4451" s="2"/>
      <c r="AA4451" s="2"/>
      <c r="AE4451" s="2"/>
      <c r="AI4451" s="2"/>
      <c r="AM4451" s="2"/>
      <c r="AQ4451" s="2"/>
    </row>
    <row r="4452" spans="7:43" x14ac:dyDescent="0.3">
      <c r="G4452" s="2"/>
      <c r="K4452" s="2"/>
      <c r="O4452" s="2"/>
      <c r="S4452" s="2"/>
      <c r="W4452" s="2"/>
      <c r="AA4452" s="2"/>
      <c r="AE4452" s="2"/>
      <c r="AI4452" s="2"/>
      <c r="AM4452" s="2"/>
      <c r="AQ4452" s="2"/>
    </row>
    <row r="4453" spans="7:43" x14ac:dyDescent="0.3">
      <c r="G4453" s="2"/>
      <c r="K4453" s="2"/>
      <c r="O4453" s="2"/>
      <c r="S4453" s="2"/>
      <c r="W4453" s="2"/>
      <c r="AA4453" s="2"/>
      <c r="AE4453" s="2"/>
      <c r="AI4453" s="2"/>
      <c r="AM4453" s="2"/>
      <c r="AQ4453" s="2"/>
    </row>
    <row r="4454" spans="7:43" x14ac:dyDescent="0.3">
      <c r="G4454" s="2"/>
      <c r="K4454" s="2"/>
      <c r="O4454" s="2"/>
      <c r="S4454" s="2"/>
      <c r="W4454" s="2"/>
      <c r="AA4454" s="2"/>
      <c r="AE4454" s="2"/>
      <c r="AI4454" s="2"/>
      <c r="AM4454" s="2"/>
      <c r="AQ4454" s="2"/>
    </row>
    <row r="4455" spans="7:43" x14ac:dyDescent="0.3">
      <c r="G4455" s="2"/>
      <c r="K4455" s="2"/>
      <c r="O4455" s="2"/>
      <c r="S4455" s="2"/>
      <c r="W4455" s="2"/>
      <c r="AA4455" s="2"/>
      <c r="AE4455" s="2"/>
      <c r="AI4455" s="2"/>
      <c r="AM4455" s="2"/>
      <c r="AQ4455" s="2"/>
    </row>
    <row r="4456" spans="7:43" x14ac:dyDescent="0.3">
      <c r="G4456" s="2"/>
      <c r="K4456" s="2"/>
      <c r="O4456" s="2"/>
      <c r="S4456" s="2"/>
      <c r="W4456" s="2"/>
      <c r="AA4456" s="2"/>
      <c r="AE4456" s="2"/>
      <c r="AI4456" s="2"/>
      <c r="AM4456" s="2"/>
      <c r="AQ4456" s="2"/>
    </row>
    <row r="4457" spans="7:43" x14ac:dyDescent="0.3">
      <c r="G4457" s="2"/>
      <c r="K4457" s="2"/>
      <c r="O4457" s="2"/>
      <c r="S4457" s="2"/>
      <c r="W4457" s="2"/>
      <c r="AA4457" s="2"/>
      <c r="AE4457" s="2"/>
      <c r="AI4457" s="2"/>
      <c r="AM4457" s="2"/>
      <c r="AQ4457" s="2"/>
    </row>
    <row r="4458" spans="7:43" x14ac:dyDescent="0.3">
      <c r="G4458" s="2"/>
      <c r="K4458" s="2"/>
      <c r="O4458" s="2"/>
      <c r="S4458" s="2"/>
      <c r="W4458" s="2"/>
      <c r="AA4458" s="2"/>
      <c r="AE4458" s="2"/>
      <c r="AI4458" s="2"/>
      <c r="AM4458" s="2"/>
      <c r="AQ4458" s="2"/>
    </row>
    <row r="4459" spans="7:43" x14ac:dyDescent="0.3">
      <c r="G4459" s="2"/>
      <c r="K4459" s="2"/>
      <c r="O4459" s="2"/>
      <c r="S4459" s="2"/>
      <c r="W4459" s="2"/>
      <c r="AA4459" s="2"/>
      <c r="AE4459" s="2"/>
      <c r="AI4459" s="2"/>
      <c r="AM4459" s="2"/>
      <c r="AQ4459" s="2"/>
    </row>
    <row r="4460" spans="7:43" x14ac:dyDescent="0.3">
      <c r="G4460" s="2"/>
      <c r="K4460" s="2"/>
      <c r="O4460" s="2"/>
      <c r="S4460" s="2"/>
      <c r="W4460" s="2"/>
      <c r="AA4460" s="2"/>
      <c r="AE4460" s="2"/>
      <c r="AI4460" s="2"/>
      <c r="AM4460" s="2"/>
      <c r="AQ4460" s="2"/>
    </row>
    <row r="4461" spans="7:43" x14ac:dyDescent="0.3">
      <c r="G4461" s="2"/>
      <c r="K4461" s="2"/>
      <c r="O4461" s="2"/>
      <c r="S4461" s="2"/>
      <c r="W4461" s="2"/>
      <c r="AA4461" s="2"/>
      <c r="AE4461" s="2"/>
      <c r="AI4461" s="2"/>
      <c r="AM4461" s="2"/>
      <c r="AQ4461" s="2"/>
    </row>
    <row r="4462" spans="7:43" x14ac:dyDescent="0.3">
      <c r="G4462" s="2"/>
      <c r="K4462" s="2"/>
      <c r="O4462" s="2"/>
      <c r="S4462" s="2"/>
      <c r="W4462" s="2"/>
      <c r="AA4462" s="2"/>
      <c r="AE4462" s="2"/>
      <c r="AI4462" s="2"/>
      <c r="AM4462" s="2"/>
      <c r="AQ4462" s="2"/>
    </row>
    <row r="4463" spans="7:43" x14ac:dyDescent="0.3">
      <c r="G4463" s="2"/>
      <c r="K4463" s="2"/>
      <c r="O4463" s="2"/>
      <c r="S4463" s="2"/>
      <c r="W4463" s="2"/>
      <c r="AA4463" s="2"/>
      <c r="AE4463" s="2"/>
      <c r="AI4463" s="2"/>
      <c r="AM4463" s="2"/>
      <c r="AQ4463" s="2"/>
    </row>
    <row r="4464" spans="7:43" x14ac:dyDescent="0.3">
      <c r="G4464" s="2"/>
      <c r="K4464" s="2"/>
      <c r="O4464" s="2"/>
      <c r="S4464" s="2"/>
      <c r="W4464" s="2"/>
      <c r="AA4464" s="2"/>
      <c r="AE4464" s="2"/>
      <c r="AI4464" s="2"/>
      <c r="AM4464" s="2"/>
      <c r="AQ4464" s="2"/>
    </row>
    <row r="4465" spans="7:43" x14ac:dyDescent="0.3">
      <c r="G4465" s="2"/>
      <c r="K4465" s="2"/>
      <c r="O4465" s="2"/>
      <c r="S4465" s="2"/>
      <c r="W4465" s="2"/>
      <c r="AA4465" s="2"/>
      <c r="AE4465" s="2"/>
      <c r="AI4465" s="2"/>
      <c r="AM4465" s="2"/>
      <c r="AQ4465" s="2"/>
    </row>
    <row r="4466" spans="7:43" x14ac:dyDescent="0.3">
      <c r="G4466" s="2"/>
      <c r="K4466" s="2"/>
      <c r="O4466" s="2"/>
      <c r="S4466" s="2"/>
      <c r="W4466" s="2"/>
      <c r="AA4466" s="2"/>
      <c r="AE4466" s="2"/>
      <c r="AI4466" s="2"/>
      <c r="AM4466" s="2"/>
      <c r="AQ4466" s="2"/>
    </row>
    <row r="4467" spans="7:43" x14ac:dyDescent="0.3">
      <c r="G4467" s="2"/>
      <c r="K4467" s="2"/>
      <c r="O4467" s="2"/>
      <c r="S4467" s="2"/>
      <c r="W4467" s="2"/>
      <c r="AA4467" s="2"/>
      <c r="AE4467" s="2"/>
      <c r="AI4467" s="2"/>
      <c r="AM4467" s="2"/>
      <c r="AQ4467" s="2"/>
    </row>
    <row r="4468" spans="7:43" x14ac:dyDescent="0.3">
      <c r="G4468" s="2"/>
      <c r="K4468" s="2"/>
      <c r="O4468" s="2"/>
      <c r="S4468" s="2"/>
      <c r="W4468" s="2"/>
      <c r="AA4468" s="2"/>
      <c r="AE4468" s="2"/>
      <c r="AI4468" s="2"/>
      <c r="AM4468" s="2"/>
      <c r="AQ4468" s="2"/>
    </row>
    <row r="4469" spans="7:43" x14ac:dyDescent="0.3">
      <c r="G4469" s="2"/>
      <c r="K4469" s="2"/>
      <c r="O4469" s="2"/>
      <c r="S4469" s="2"/>
      <c r="W4469" s="2"/>
      <c r="AA4469" s="2"/>
      <c r="AE4469" s="2"/>
      <c r="AI4469" s="2"/>
      <c r="AM4469" s="2"/>
      <c r="AQ4469" s="2"/>
    </row>
    <row r="4470" spans="7:43" x14ac:dyDescent="0.3">
      <c r="G4470" s="2"/>
      <c r="K4470" s="2"/>
      <c r="O4470" s="2"/>
      <c r="S4470" s="2"/>
      <c r="W4470" s="2"/>
      <c r="AA4470" s="2"/>
      <c r="AE4470" s="2"/>
      <c r="AI4470" s="2"/>
      <c r="AM4470" s="2"/>
      <c r="AQ4470" s="2"/>
    </row>
    <row r="4471" spans="7:43" x14ac:dyDescent="0.3">
      <c r="G4471" s="2"/>
      <c r="K4471" s="2"/>
      <c r="O4471" s="2"/>
      <c r="S4471" s="2"/>
      <c r="W4471" s="2"/>
      <c r="AA4471" s="2"/>
      <c r="AE4471" s="2"/>
      <c r="AI4471" s="2"/>
      <c r="AM4471" s="2"/>
      <c r="AQ4471" s="2"/>
    </row>
    <row r="4472" spans="7:43" x14ac:dyDescent="0.3">
      <c r="G4472" s="2"/>
      <c r="K4472" s="2"/>
      <c r="O4472" s="2"/>
      <c r="S4472" s="2"/>
      <c r="W4472" s="2"/>
      <c r="AA4472" s="2"/>
      <c r="AE4472" s="2"/>
      <c r="AI4472" s="2"/>
      <c r="AM4472" s="2"/>
      <c r="AQ4472" s="2"/>
    </row>
    <row r="4473" spans="7:43" x14ac:dyDescent="0.3">
      <c r="G4473" s="2"/>
      <c r="K4473" s="2"/>
      <c r="O4473" s="2"/>
      <c r="S4473" s="2"/>
      <c r="W4473" s="2"/>
      <c r="AA4473" s="2"/>
      <c r="AE4473" s="2"/>
      <c r="AI4473" s="2"/>
      <c r="AM4473" s="2"/>
      <c r="AQ4473" s="2"/>
    </row>
    <row r="4474" spans="7:43" x14ac:dyDescent="0.3">
      <c r="G4474" s="2"/>
      <c r="K4474" s="2"/>
      <c r="O4474" s="2"/>
      <c r="S4474" s="2"/>
      <c r="W4474" s="2"/>
      <c r="AA4474" s="2"/>
      <c r="AE4474" s="2"/>
      <c r="AI4474" s="2"/>
      <c r="AM4474" s="2"/>
      <c r="AQ4474" s="2"/>
    </row>
    <row r="4475" spans="7:43" x14ac:dyDescent="0.3">
      <c r="G4475" s="2"/>
      <c r="K4475" s="2"/>
      <c r="O4475" s="2"/>
      <c r="S4475" s="2"/>
      <c r="W4475" s="2"/>
      <c r="AA4475" s="2"/>
      <c r="AE4475" s="2"/>
      <c r="AI4475" s="2"/>
      <c r="AM4475" s="2"/>
      <c r="AQ4475" s="2"/>
    </row>
    <row r="4476" spans="7:43" x14ac:dyDescent="0.3">
      <c r="G4476" s="2"/>
      <c r="K4476" s="2"/>
      <c r="O4476" s="2"/>
      <c r="S4476" s="2"/>
      <c r="W4476" s="2"/>
      <c r="AA4476" s="2"/>
      <c r="AE4476" s="2"/>
      <c r="AI4476" s="2"/>
      <c r="AM4476" s="2"/>
      <c r="AQ4476" s="2"/>
    </row>
    <row r="4477" spans="7:43" x14ac:dyDescent="0.3">
      <c r="G4477" s="2"/>
      <c r="K4477" s="2"/>
      <c r="O4477" s="2"/>
      <c r="S4477" s="2"/>
      <c r="W4477" s="2"/>
      <c r="AA4477" s="2"/>
      <c r="AE4477" s="2"/>
      <c r="AI4477" s="2"/>
      <c r="AM4477" s="2"/>
      <c r="AQ4477" s="2"/>
    </row>
    <row r="4478" spans="7:43" x14ac:dyDescent="0.3">
      <c r="G4478" s="2"/>
      <c r="K4478" s="2"/>
      <c r="O4478" s="2"/>
      <c r="S4478" s="2"/>
      <c r="W4478" s="2"/>
      <c r="AA4478" s="2"/>
      <c r="AE4478" s="2"/>
      <c r="AI4478" s="2"/>
      <c r="AM4478" s="2"/>
      <c r="AQ4478" s="2"/>
    </row>
    <row r="4479" spans="7:43" x14ac:dyDescent="0.3">
      <c r="G4479" s="2"/>
      <c r="K4479" s="2"/>
      <c r="O4479" s="2"/>
      <c r="S4479" s="2"/>
      <c r="W4479" s="2"/>
      <c r="AA4479" s="2"/>
      <c r="AE4479" s="2"/>
      <c r="AI4479" s="2"/>
      <c r="AM4479" s="2"/>
      <c r="AQ4479" s="2"/>
    </row>
    <row r="4480" spans="7:43" x14ac:dyDescent="0.3">
      <c r="G4480" s="2"/>
      <c r="K4480" s="2"/>
      <c r="O4480" s="2"/>
      <c r="S4480" s="2"/>
      <c r="W4480" s="2"/>
      <c r="AA4480" s="2"/>
      <c r="AE4480" s="2"/>
      <c r="AI4480" s="2"/>
      <c r="AM4480" s="2"/>
      <c r="AQ4480" s="2"/>
    </row>
    <row r="4481" spans="7:43" x14ac:dyDescent="0.3">
      <c r="G4481" s="2"/>
      <c r="K4481" s="2"/>
      <c r="O4481" s="2"/>
      <c r="S4481" s="2"/>
      <c r="W4481" s="2"/>
      <c r="AA4481" s="2"/>
      <c r="AE4481" s="2"/>
      <c r="AI4481" s="2"/>
      <c r="AM4481" s="2"/>
      <c r="AQ4481" s="2"/>
    </row>
    <row r="4482" spans="7:43" x14ac:dyDescent="0.3">
      <c r="G4482" s="2"/>
      <c r="K4482" s="2"/>
      <c r="O4482" s="2"/>
      <c r="S4482" s="2"/>
      <c r="W4482" s="2"/>
      <c r="AA4482" s="2"/>
      <c r="AE4482" s="2"/>
      <c r="AI4482" s="2"/>
      <c r="AM4482" s="2"/>
      <c r="AQ4482" s="2"/>
    </row>
    <row r="4483" spans="7:43" x14ac:dyDescent="0.3">
      <c r="G4483" s="2"/>
      <c r="K4483" s="2"/>
      <c r="O4483" s="2"/>
      <c r="S4483" s="2"/>
      <c r="W4483" s="2"/>
      <c r="AA4483" s="2"/>
      <c r="AE4483" s="2"/>
      <c r="AI4483" s="2"/>
      <c r="AM4483" s="2"/>
      <c r="AQ4483" s="2"/>
    </row>
    <row r="4484" spans="7:43" x14ac:dyDescent="0.3">
      <c r="G4484" s="2"/>
      <c r="K4484" s="2"/>
      <c r="O4484" s="2"/>
      <c r="S4484" s="2"/>
      <c r="W4484" s="2"/>
      <c r="AA4484" s="2"/>
      <c r="AE4484" s="2"/>
      <c r="AI4484" s="2"/>
      <c r="AM4484" s="2"/>
      <c r="AQ4484" s="2"/>
    </row>
    <row r="4485" spans="7:43" x14ac:dyDescent="0.3">
      <c r="G4485" s="2"/>
      <c r="K4485" s="2"/>
      <c r="O4485" s="2"/>
      <c r="S4485" s="2"/>
      <c r="W4485" s="2"/>
      <c r="AA4485" s="2"/>
      <c r="AE4485" s="2"/>
      <c r="AI4485" s="2"/>
      <c r="AM4485" s="2"/>
      <c r="AQ4485" s="2"/>
    </row>
    <row r="4486" spans="7:43" x14ac:dyDescent="0.3">
      <c r="G4486" s="2"/>
      <c r="K4486" s="2"/>
      <c r="O4486" s="2"/>
      <c r="S4486" s="2"/>
      <c r="W4486" s="2"/>
      <c r="AA4486" s="2"/>
      <c r="AE4486" s="2"/>
      <c r="AI4486" s="2"/>
      <c r="AM4486" s="2"/>
      <c r="AQ4486" s="2"/>
    </row>
    <row r="4487" spans="7:43" x14ac:dyDescent="0.3">
      <c r="G4487" s="2"/>
      <c r="K4487" s="2"/>
      <c r="O4487" s="2"/>
      <c r="S4487" s="2"/>
      <c r="W4487" s="2"/>
      <c r="AA4487" s="2"/>
      <c r="AE4487" s="2"/>
      <c r="AI4487" s="2"/>
      <c r="AM4487" s="2"/>
      <c r="AQ4487" s="2"/>
    </row>
    <row r="4488" spans="7:43" x14ac:dyDescent="0.3">
      <c r="G4488" s="2"/>
      <c r="K4488" s="2"/>
      <c r="O4488" s="2"/>
      <c r="S4488" s="2"/>
      <c r="W4488" s="2"/>
      <c r="AA4488" s="2"/>
      <c r="AE4488" s="2"/>
      <c r="AI4488" s="2"/>
      <c r="AM4488" s="2"/>
      <c r="AQ4488" s="2"/>
    </row>
    <row r="4489" spans="7:43" x14ac:dyDescent="0.3">
      <c r="G4489" s="2"/>
      <c r="K4489" s="2"/>
      <c r="O4489" s="2"/>
      <c r="S4489" s="2"/>
      <c r="W4489" s="2"/>
      <c r="AA4489" s="2"/>
      <c r="AE4489" s="2"/>
      <c r="AI4489" s="2"/>
      <c r="AM4489" s="2"/>
      <c r="AQ4489" s="2"/>
    </row>
    <row r="4490" spans="7:43" x14ac:dyDescent="0.3">
      <c r="G4490" s="2"/>
      <c r="K4490" s="2"/>
      <c r="O4490" s="2"/>
      <c r="S4490" s="2"/>
      <c r="W4490" s="2"/>
      <c r="AA4490" s="2"/>
      <c r="AE4490" s="2"/>
      <c r="AI4490" s="2"/>
      <c r="AM4490" s="2"/>
      <c r="AQ4490" s="2"/>
    </row>
    <row r="4491" spans="7:43" x14ac:dyDescent="0.3">
      <c r="G4491" s="2"/>
      <c r="K4491" s="2"/>
      <c r="O4491" s="2"/>
      <c r="S4491" s="2"/>
      <c r="W4491" s="2"/>
      <c r="AA4491" s="2"/>
      <c r="AE4491" s="2"/>
      <c r="AI4491" s="2"/>
      <c r="AM4491" s="2"/>
      <c r="AQ4491" s="2"/>
    </row>
    <row r="4492" spans="7:43" x14ac:dyDescent="0.3">
      <c r="G4492" s="2"/>
      <c r="K4492" s="2"/>
      <c r="O4492" s="2"/>
      <c r="S4492" s="2"/>
      <c r="W4492" s="2"/>
      <c r="AA4492" s="2"/>
      <c r="AE4492" s="2"/>
      <c r="AI4492" s="2"/>
      <c r="AM4492" s="2"/>
      <c r="AQ4492" s="2"/>
    </row>
    <row r="4493" spans="7:43" x14ac:dyDescent="0.3">
      <c r="G4493" s="2"/>
      <c r="K4493" s="2"/>
      <c r="O4493" s="2"/>
      <c r="S4493" s="2"/>
      <c r="W4493" s="2"/>
      <c r="AA4493" s="2"/>
      <c r="AE4493" s="2"/>
      <c r="AI4493" s="2"/>
      <c r="AM4493" s="2"/>
      <c r="AQ4493" s="2"/>
    </row>
    <row r="4494" spans="7:43" x14ac:dyDescent="0.3">
      <c r="G4494" s="2"/>
      <c r="K4494" s="2"/>
      <c r="O4494" s="2"/>
      <c r="S4494" s="2"/>
      <c r="W4494" s="2"/>
      <c r="AA4494" s="2"/>
      <c r="AE4494" s="2"/>
      <c r="AI4494" s="2"/>
      <c r="AM4494" s="2"/>
      <c r="AQ4494" s="2"/>
    </row>
    <row r="4495" spans="7:43" x14ac:dyDescent="0.3">
      <c r="G4495" s="2"/>
      <c r="K4495" s="2"/>
      <c r="O4495" s="2"/>
      <c r="S4495" s="2"/>
      <c r="W4495" s="2"/>
      <c r="AA4495" s="2"/>
      <c r="AE4495" s="2"/>
      <c r="AI4495" s="2"/>
      <c r="AM4495" s="2"/>
      <c r="AQ4495" s="2"/>
    </row>
    <row r="4496" spans="7:43" x14ac:dyDescent="0.3">
      <c r="G4496" s="2"/>
      <c r="K4496" s="2"/>
      <c r="O4496" s="2"/>
      <c r="S4496" s="2"/>
      <c r="W4496" s="2"/>
      <c r="AA4496" s="2"/>
      <c r="AE4496" s="2"/>
      <c r="AI4496" s="2"/>
      <c r="AM4496" s="2"/>
      <c r="AQ4496" s="2"/>
    </row>
    <row r="4497" spans="7:43" x14ac:dyDescent="0.3">
      <c r="G4497" s="2"/>
      <c r="K4497" s="2"/>
      <c r="O4497" s="2"/>
      <c r="S4497" s="2"/>
      <c r="W4497" s="2"/>
      <c r="AA4497" s="2"/>
      <c r="AE4497" s="2"/>
      <c r="AI4497" s="2"/>
      <c r="AM4497" s="2"/>
      <c r="AQ4497" s="2"/>
    </row>
    <row r="4498" spans="7:43" x14ac:dyDescent="0.3">
      <c r="G4498" s="2"/>
      <c r="K4498" s="2"/>
      <c r="O4498" s="2"/>
      <c r="S4498" s="2"/>
      <c r="W4498" s="2"/>
      <c r="AA4498" s="2"/>
      <c r="AE4498" s="2"/>
      <c r="AI4498" s="2"/>
      <c r="AM4498" s="2"/>
      <c r="AQ4498" s="2"/>
    </row>
    <row r="4499" spans="7:43" x14ac:dyDescent="0.3">
      <c r="G4499" s="2"/>
      <c r="K4499" s="2"/>
      <c r="O4499" s="2"/>
      <c r="S4499" s="2"/>
      <c r="W4499" s="2"/>
      <c r="AA4499" s="2"/>
      <c r="AE4499" s="2"/>
      <c r="AI4499" s="2"/>
      <c r="AM4499" s="2"/>
      <c r="AQ4499" s="2"/>
    </row>
    <row r="4500" spans="7:43" x14ac:dyDescent="0.3">
      <c r="G4500" s="2"/>
      <c r="K4500" s="2"/>
      <c r="O4500" s="2"/>
      <c r="S4500" s="2"/>
      <c r="W4500" s="2"/>
      <c r="AA4500" s="2"/>
      <c r="AE4500" s="2"/>
      <c r="AI4500" s="2"/>
      <c r="AM4500" s="2"/>
      <c r="AQ4500" s="2"/>
    </row>
    <row r="4501" spans="7:43" x14ac:dyDescent="0.3">
      <c r="G4501" s="2"/>
      <c r="K4501" s="2"/>
      <c r="O4501" s="2"/>
      <c r="S4501" s="2"/>
      <c r="W4501" s="2"/>
      <c r="AA4501" s="2"/>
      <c r="AE4501" s="2"/>
      <c r="AI4501" s="2"/>
      <c r="AM4501" s="2"/>
      <c r="AQ4501" s="2"/>
    </row>
    <row r="4502" spans="7:43" x14ac:dyDescent="0.3">
      <c r="G4502" s="2"/>
      <c r="K4502" s="2"/>
      <c r="O4502" s="2"/>
      <c r="S4502" s="2"/>
      <c r="W4502" s="2"/>
      <c r="AA4502" s="2"/>
      <c r="AE4502" s="2"/>
      <c r="AI4502" s="2"/>
      <c r="AM4502" s="2"/>
      <c r="AQ4502" s="2"/>
    </row>
    <row r="4503" spans="7:43" x14ac:dyDescent="0.3">
      <c r="G4503" s="2"/>
      <c r="K4503" s="2"/>
      <c r="O4503" s="2"/>
      <c r="S4503" s="2"/>
      <c r="W4503" s="2"/>
      <c r="AA4503" s="2"/>
      <c r="AE4503" s="2"/>
      <c r="AI4503" s="2"/>
      <c r="AM4503" s="2"/>
      <c r="AQ4503" s="2"/>
    </row>
    <row r="4504" spans="7:43" x14ac:dyDescent="0.3">
      <c r="G4504" s="2"/>
      <c r="K4504" s="2"/>
      <c r="O4504" s="2"/>
      <c r="S4504" s="2"/>
      <c r="W4504" s="2"/>
      <c r="AA4504" s="2"/>
      <c r="AE4504" s="2"/>
      <c r="AI4504" s="2"/>
      <c r="AM4504" s="2"/>
      <c r="AQ4504" s="2"/>
    </row>
    <row r="4505" spans="7:43" x14ac:dyDescent="0.3">
      <c r="G4505" s="2"/>
      <c r="K4505" s="2"/>
      <c r="O4505" s="2"/>
      <c r="S4505" s="2"/>
      <c r="W4505" s="2"/>
      <c r="AA4505" s="2"/>
      <c r="AE4505" s="2"/>
      <c r="AI4505" s="2"/>
      <c r="AM4505" s="2"/>
      <c r="AQ4505" s="2"/>
    </row>
    <row r="4506" spans="7:43" x14ac:dyDescent="0.3">
      <c r="G4506" s="2"/>
      <c r="K4506" s="2"/>
      <c r="O4506" s="2"/>
      <c r="S4506" s="2"/>
      <c r="W4506" s="2"/>
      <c r="AA4506" s="2"/>
      <c r="AE4506" s="2"/>
      <c r="AI4506" s="2"/>
      <c r="AM4506" s="2"/>
      <c r="AQ4506" s="2"/>
    </row>
    <row r="4507" spans="7:43" x14ac:dyDescent="0.3">
      <c r="G4507" s="2"/>
      <c r="K4507" s="2"/>
      <c r="O4507" s="2"/>
      <c r="S4507" s="2"/>
      <c r="W4507" s="2"/>
      <c r="AA4507" s="2"/>
      <c r="AE4507" s="2"/>
      <c r="AI4507" s="2"/>
      <c r="AM4507" s="2"/>
      <c r="AQ4507" s="2"/>
    </row>
    <row r="4508" spans="7:43" x14ac:dyDescent="0.3">
      <c r="G4508" s="2"/>
      <c r="K4508" s="2"/>
      <c r="O4508" s="2"/>
      <c r="S4508" s="2"/>
      <c r="W4508" s="2"/>
      <c r="AA4508" s="2"/>
      <c r="AE4508" s="2"/>
      <c r="AI4508" s="2"/>
      <c r="AM4508" s="2"/>
      <c r="AQ4508" s="2"/>
    </row>
    <row r="4509" spans="7:43" x14ac:dyDescent="0.3">
      <c r="G4509" s="2"/>
      <c r="K4509" s="2"/>
      <c r="O4509" s="2"/>
      <c r="S4509" s="2"/>
      <c r="W4509" s="2"/>
      <c r="AA4509" s="2"/>
      <c r="AE4509" s="2"/>
      <c r="AI4509" s="2"/>
      <c r="AM4509" s="2"/>
      <c r="AQ4509" s="2"/>
    </row>
    <row r="4510" spans="7:43" x14ac:dyDescent="0.3">
      <c r="G4510" s="2"/>
      <c r="K4510" s="2"/>
      <c r="O4510" s="2"/>
      <c r="S4510" s="2"/>
      <c r="W4510" s="2"/>
      <c r="AA4510" s="2"/>
      <c r="AE4510" s="2"/>
      <c r="AI4510" s="2"/>
      <c r="AM4510" s="2"/>
      <c r="AQ4510" s="2"/>
    </row>
    <row r="4511" spans="7:43" x14ac:dyDescent="0.3">
      <c r="G4511" s="2"/>
      <c r="K4511" s="2"/>
      <c r="O4511" s="2"/>
      <c r="S4511" s="2"/>
      <c r="W4511" s="2"/>
      <c r="AA4511" s="2"/>
      <c r="AE4511" s="2"/>
      <c r="AI4511" s="2"/>
      <c r="AM4511" s="2"/>
      <c r="AQ4511" s="2"/>
    </row>
    <row r="4512" spans="7:43" x14ac:dyDescent="0.3">
      <c r="G4512" s="2"/>
      <c r="K4512" s="2"/>
      <c r="O4512" s="2"/>
      <c r="S4512" s="2"/>
      <c r="W4512" s="2"/>
      <c r="AA4512" s="2"/>
      <c r="AE4512" s="2"/>
      <c r="AI4512" s="2"/>
      <c r="AM4512" s="2"/>
      <c r="AQ4512" s="2"/>
    </row>
    <row r="4513" spans="7:43" x14ac:dyDescent="0.3">
      <c r="G4513" s="2"/>
      <c r="K4513" s="2"/>
      <c r="O4513" s="2"/>
      <c r="S4513" s="2"/>
      <c r="W4513" s="2"/>
      <c r="AA4513" s="2"/>
      <c r="AE4513" s="2"/>
      <c r="AI4513" s="2"/>
      <c r="AM4513" s="2"/>
      <c r="AQ4513" s="2"/>
    </row>
    <row r="4514" spans="7:43" x14ac:dyDescent="0.3">
      <c r="G4514" s="2"/>
      <c r="K4514" s="2"/>
      <c r="O4514" s="2"/>
      <c r="S4514" s="2"/>
      <c r="W4514" s="2"/>
      <c r="AA4514" s="2"/>
      <c r="AE4514" s="2"/>
      <c r="AI4514" s="2"/>
      <c r="AM4514" s="2"/>
      <c r="AQ4514" s="2"/>
    </row>
    <row r="4515" spans="7:43" x14ac:dyDescent="0.3">
      <c r="G4515" s="2"/>
      <c r="K4515" s="2"/>
      <c r="O4515" s="2"/>
      <c r="S4515" s="2"/>
      <c r="W4515" s="2"/>
      <c r="AA4515" s="2"/>
      <c r="AE4515" s="2"/>
      <c r="AI4515" s="2"/>
      <c r="AM4515" s="2"/>
      <c r="AQ4515" s="2"/>
    </row>
    <row r="4516" spans="7:43" x14ac:dyDescent="0.3">
      <c r="G4516" s="2"/>
      <c r="K4516" s="2"/>
      <c r="O4516" s="2"/>
      <c r="S4516" s="2"/>
      <c r="W4516" s="2"/>
      <c r="AA4516" s="2"/>
      <c r="AE4516" s="2"/>
      <c r="AI4516" s="2"/>
      <c r="AM4516" s="2"/>
      <c r="AQ4516" s="2"/>
    </row>
    <row r="4517" spans="7:43" x14ac:dyDescent="0.3">
      <c r="G4517" s="2"/>
      <c r="K4517" s="2"/>
      <c r="O4517" s="2"/>
      <c r="S4517" s="2"/>
      <c r="W4517" s="2"/>
      <c r="AA4517" s="2"/>
      <c r="AE4517" s="2"/>
      <c r="AI4517" s="2"/>
      <c r="AM4517" s="2"/>
      <c r="AQ4517" s="2"/>
    </row>
    <row r="4518" spans="7:43" x14ac:dyDescent="0.3">
      <c r="G4518" s="2"/>
      <c r="K4518" s="2"/>
      <c r="O4518" s="2"/>
      <c r="S4518" s="2"/>
      <c r="W4518" s="2"/>
      <c r="AA4518" s="2"/>
      <c r="AE4518" s="2"/>
      <c r="AI4518" s="2"/>
      <c r="AM4518" s="2"/>
      <c r="AQ4518" s="2"/>
    </row>
    <row r="4519" spans="7:43" x14ac:dyDescent="0.3">
      <c r="G4519" s="2"/>
      <c r="K4519" s="2"/>
      <c r="O4519" s="2"/>
      <c r="S4519" s="2"/>
      <c r="W4519" s="2"/>
      <c r="AA4519" s="2"/>
      <c r="AE4519" s="2"/>
      <c r="AI4519" s="2"/>
      <c r="AM4519" s="2"/>
      <c r="AQ4519" s="2"/>
    </row>
    <row r="4520" spans="7:43" x14ac:dyDescent="0.3">
      <c r="G4520" s="2"/>
      <c r="K4520" s="2"/>
      <c r="O4520" s="2"/>
      <c r="S4520" s="2"/>
      <c r="W4520" s="2"/>
      <c r="AA4520" s="2"/>
      <c r="AE4520" s="2"/>
      <c r="AI4520" s="2"/>
      <c r="AM4520" s="2"/>
      <c r="AQ4520" s="2"/>
    </row>
    <row r="4521" spans="7:43" x14ac:dyDescent="0.3">
      <c r="G4521" s="2"/>
      <c r="K4521" s="2"/>
      <c r="O4521" s="2"/>
      <c r="S4521" s="2"/>
      <c r="W4521" s="2"/>
      <c r="AA4521" s="2"/>
      <c r="AE4521" s="2"/>
      <c r="AI4521" s="2"/>
      <c r="AM4521" s="2"/>
      <c r="AQ4521" s="2"/>
    </row>
    <row r="4522" spans="7:43" x14ac:dyDescent="0.3">
      <c r="G4522" s="2"/>
      <c r="K4522" s="2"/>
      <c r="O4522" s="2"/>
      <c r="S4522" s="2"/>
      <c r="W4522" s="2"/>
      <c r="AA4522" s="2"/>
      <c r="AE4522" s="2"/>
      <c r="AI4522" s="2"/>
      <c r="AM4522" s="2"/>
      <c r="AQ4522" s="2"/>
    </row>
    <row r="4523" spans="7:43" x14ac:dyDescent="0.3">
      <c r="G4523" s="2"/>
      <c r="K4523" s="2"/>
      <c r="O4523" s="2"/>
      <c r="S4523" s="2"/>
      <c r="W4523" s="2"/>
      <c r="AA4523" s="2"/>
      <c r="AE4523" s="2"/>
      <c r="AI4523" s="2"/>
      <c r="AM4523" s="2"/>
      <c r="AQ4523" s="2"/>
    </row>
    <row r="4524" spans="7:43" x14ac:dyDescent="0.3">
      <c r="G4524" s="2"/>
      <c r="K4524" s="2"/>
      <c r="O4524" s="2"/>
      <c r="S4524" s="2"/>
      <c r="W4524" s="2"/>
      <c r="AA4524" s="2"/>
      <c r="AE4524" s="2"/>
      <c r="AI4524" s="2"/>
      <c r="AM4524" s="2"/>
      <c r="AQ4524" s="2"/>
    </row>
    <row r="4525" spans="7:43" x14ac:dyDescent="0.3">
      <c r="G4525" s="2"/>
      <c r="K4525" s="2"/>
      <c r="O4525" s="2"/>
      <c r="S4525" s="2"/>
      <c r="W4525" s="2"/>
      <c r="AA4525" s="2"/>
      <c r="AE4525" s="2"/>
      <c r="AI4525" s="2"/>
      <c r="AM4525" s="2"/>
      <c r="AQ4525" s="2"/>
    </row>
    <row r="4526" spans="7:43" x14ac:dyDescent="0.3">
      <c r="G4526" s="2"/>
      <c r="K4526" s="2"/>
      <c r="O4526" s="2"/>
      <c r="S4526" s="2"/>
      <c r="W4526" s="2"/>
      <c r="AA4526" s="2"/>
      <c r="AE4526" s="2"/>
      <c r="AI4526" s="2"/>
      <c r="AM4526" s="2"/>
      <c r="AQ4526" s="2"/>
    </row>
    <row r="4527" spans="7:43" x14ac:dyDescent="0.3">
      <c r="G4527" s="2"/>
      <c r="K4527" s="2"/>
      <c r="O4527" s="2"/>
      <c r="S4527" s="2"/>
      <c r="W4527" s="2"/>
      <c r="AA4527" s="2"/>
      <c r="AE4527" s="2"/>
      <c r="AI4527" s="2"/>
      <c r="AM4527" s="2"/>
      <c r="AQ4527" s="2"/>
    </row>
    <row r="4528" spans="7:43" x14ac:dyDescent="0.3">
      <c r="G4528" s="2"/>
      <c r="K4528" s="2"/>
      <c r="O4528" s="2"/>
      <c r="S4528" s="2"/>
      <c r="W4528" s="2"/>
      <c r="AA4528" s="2"/>
      <c r="AE4528" s="2"/>
      <c r="AI4528" s="2"/>
      <c r="AM4528" s="2"/>
      <c r="AQ4528" s="2"/>
    </row>
    <row r="4529" spans="7:43" x14ac:dyDescent="0.3">
      <c r="G4529" s="2"/>
      <c r="K4529" s="2"/>
      <c r="O4529" s="2"/>
      <c r="S4529" s="2"/>
      <c r="W4529" s="2"/>
      <c r="AA4529" s="2"/>
      <c r="AE4529" s="2"/>
      <c r="AI4529" s="2"/>
      <c r="AM4529" s="2"/>
      <c r="AQ4529" s="2"/>
    </row>
    <row r="4530" spans="7:43" x14ac:dyDescent="0.3">
      <c r="G4530" s="2"/>
      <c r="K4530" s="2"/>
      <c r="O4530" s="2"/>
      <c r="S4530" s="2"/>
      <c r="W4530" s="2"/>
      <c r="AA4530" s="2"/>
      <c r="AE4530" s="2"/>
      <c r="AI4530" s="2"/>
      <c r="AM4530" s="2"/>
      <c r="AQ4530" s="2"/>
    </row>
    <row r="4531" spans="7:43" x14ac:dyDescent="0.3">
      <c r="G4531" s="2"/>
      <c r="K4531" s="2"/>
      <c r="O4531" s="2"/>
      <c r="S4531" s="2"/>
      <c r="W4531" s="2"/>
      <c r="AA4531" s="2"/>
      <c r="AE4531" s="2"/>
      <c r="AI4531" s="2"/>
      <c r="AM4531" s="2"/>
      <c r="AQ4531" s="2"/>
    </row>
    <row r="4532" spans="7:43" x14ac:dyDescent="0.3">
      <c r="G4532" s="2"/>
      <c r="K4532" s="2"/>
      <c r="O4532" s="2"/>
      <c r="S4532" s="2"/>
      <c r="W4532" s="2"/>
      <c r="AA4532" s="2"/>
      <c r="AE4532" s="2"/>
      <c r="AI4532" s="2"/>
      <c r="AM4532" s="2"/>
      <c r="AQ4532" s="2"/>
    </row>
    <row r="4533" spans="7:43" x14ac:dyDescent="0.3">
      <c r="G4533" s="2"/>
      <c r="K4533" s="2"/>
      <c r="O4533" s="2"/>
      <c r="S4533" s="2"/>
      <c r="W4533" s="2"/>
      <c r="AA4533" s="2"/>
      <c r="AE4533" s="2"/>
      <c r="AI4533" s="2"/>
      <c r="AM4533" s="2"/>
      <c r="AQ4533" s="2"/>
    </row>
    <row r="4534" spans="7:43" x14ac:dyDescent="0.3">
      <c r="G4534" s="2"/>
      <c r="K4534" s="2"/>
      <c r="O4534" s="2"/>
      <c r="S4534" s="2"/>
      <c r="W4534" s="2"/>
      <c r="AA4534" s="2"/>
      <c r="AE4534" s="2"/>
      <c r="AI4534" s="2"/>
      <c r="AM4534" s="2"/>
      <c r="AQ4534" s="2"/>
    </row>
    <row r="4535" spans="7:43" x14ac:dyDescent="0.3">
      <c r="G4535" s="2"/>
      <c r="K4535" s="2"/>
      <c r="O4535" s="2"/>
      <c r="S4535" s="2"/>
      <c r="W4535" s="2"/>
      <c r="AA4535" s="2"/>
      <c r="AE4535" s="2"/>
      <c r="AI4535" s="2"/>
      <c r="AM4535" s="2"/>
      <c r="AQ4535" s="2"/>
    </row>
    <row r="4536" spans="7:43" x14ac:dyDescent="0.3">
      <c r="G4536" s="2"/>
      <c r="K4536" s="2"/>
      <c r="O4536" s="2"/>
      <c r="S4536" s="2"/>
      <c r="W4536" s="2"/>
      <c r="AA4536" s="2"/>
      <c r="AE4536" s="2"/>
      <c r="AI4536" s="2"/>
      <c r="AM4536" s="2"/>
      <c r="AQ4536" s="2"/>
    </row>
    <row r="4537" spans="7:43" x14ac:dyDescent="0.3">
      <c r="G4537" s="2"/>
      <c r="K4537" s="2"/>
      <c r="O4537" s="2"/>
      <c r="S4537" s="2"/>
      <c r="W4537" s="2"/>
      <c r="AA4537" s="2"/>
      <c r="AE4537" s="2"/>
      <c r="AI4537" s="2"/>
      <c r="AM4537" s="2"/>
      <c r="AQ4537" s="2"/>
    </row>
    <row r="4538" spans="7:43" x14ac:dyDescent="0.3">
      <c r="G4538" s="2"/>
      <c r="K4538" s="2"/>
      <c r="O4538" s="2"/>
      <c r="S4538" s="2"/>
      <c r="W4538" s="2"/>
      <c r="AA4538" s="2"/>
      <c r="AE4538" s="2"/>
      <c r="AI4538" s="2"/>
      <c r="AM4538" s="2"/>
      <c r="AQ4538" s="2"/>
    </row>
    <row r="4539" spans="7:43" x14ac:dyDescent="0.3">
      <c r="G4539" s="2"/>
      <c r="K4539" s="2"/>
      <c r="O4539" s="2"/>
      <c r="S4539" s="2"/>
      <c r="W4539" s="2"/>
      <c r="AA4539" s="2"/>
      <c r="AE4539" s="2"/>
      <c r="AI4539" s="2"/>
      <c r="AM4539" s="2"/>
      <c r="AQ4539" s="2"/>
    </row>
    <row r="4540" spans="7:43" x14ac:dyDescent="0.3">
      <c r="G4540" s="2"/>
      <c r="K4540" s="2"/>
      <c r="O4540" s="2"/>
      <c r="S4540" s="2"/>
      <c r="W4540" s="2"/>
      <c r="AA4540" s="2"/>
      <c r="AE4540" s="2"/>
      <c r="AI4540" s="2"/>
      <c r="AM4540" s="2"/>
      <c r="AQ4540" s="2"/>
    </row>
    <row r="4541" spans="7:43" x14ac:dyDescent="0.3">
      <c r="G4541" s="2"/>
      <c r="K4541" s="2"/>
      <c r="O4541" s="2"/>
      <c r="S4541" s="2"/>
      <c r="W4541" s="2"/>
      <c r="AA4541" s="2"/>
      <c r="AE4541" s="2"/>
      <c r="AI4541" s="2"/>
      <c r="AM4541" s="2"/>
      <c r="AQ4541" s="2"/>
    </row>
    <row r="4542" spans="7:43" x14ac:dyDescent="0.3">
      <c r="G4542" s="2"/>
      <c r="K4542" s="2"/>
      <c r="O4542" s="2"/>
      <c r="S4542" s="2"/>
      <c r="W4542" s="2"/>
      <c r="AA4542" s="2"/>
      <c r="AE4542" s="2"/>
      <c r="AI4542" s="2"/>
      <c r="AM4542" s="2"/>
      <c r="AQ4542" s="2"/>
    </row>
    <row r="4543" spans="7:43" x14ac:dyDescent="0.3">
      <c r="G4543" s="2"/>
      <c r="K4543" s="2"/>
      <c r="O4543" s="2"/>
      <c r="S4543" s="2"/>
      <c r="W4543" s="2"/>
      <c r="AA4543" s="2"/>
      <c r="AE4543" s="2"/>
      <c r="AI4543" s="2"/>
      <c r="AM4543" s="2"/>
      <c r="AQ4543" s="2"/>
    </row>
    <row r="4544" spans="7:43" x14ac:dyDescent="0.3">
      <c r="G4544" s="2"/>
      <c r="K4544" s="2"/>
      <c r="O4544" s="2"/>
      <c r="S4544" s="2"/>
      <c r="W4544" s="2"/>
      <c r="AA4544" s="2"/>
      <c r="AE4544" s="2"/>
      <c r="AI4544" s="2"/>
      <c r="AM4544" s="2"/>
      <c r="AQ4544" s="2"/>
    </row>
    <row r="4545" spans="7:43" x14ac:dyDescent="0.3">
      <c r="G4545" s="2"/>
      <c r="K4545" s="2"/>
      <c r="O4545" s="2"/>
      <c r="S4545" s="2"/>
      <c r="W4545" s="2"/>
      <c r="AA4545" s="2"/>
      <c r="AE4545" s="2"/>
      <c r="AI4545" s="2"/>
      <c r="AM4545" s="2"/>
      <c r="AQ4545" s="2"/>
    </row>
    <row r="4546" spans="7:43" x14ac:dyDescent="0.3">
      <c r="G4546" s="2"/>
      <c r="K4546" s="2"/>
      <c r="O4546" s="2"/>
      <c r="S4546" s="2"/>
      <c r="W4546" s="2"/>
      <c r="AA4546" s="2"/>
      <c r="AE4546" s="2"/>
      <c r="AI4546" s="2"/>
      <c r="AM4546" s="2"/>
      <c r="AQ4546" s="2"/>
    </row>
    <row r="4547" spans="7:43" x14ac:dyDescent="0.3">
      <c r="G4547" s="2"/>
      <c r="K4547" s="2"/>
      <c r="O4547" s="2"/>
      <c r="S4547" s="2"/>
      <c r="W4547" s="2"/>
      <c r="AA4547" s="2"/>
      <c r="AE4547" s="2"/>
      <c r="AI4547" s="2"/>
      <c r="AM4547" s="2"/>
      <c r="AQ4547" s="2"/>
    </row>
    <row r="4548" spans="7:43" x14ac:dyDescent="0.3">
      <c r="G4548" s="2"/>
      <c r="K4548" s="2"/>
      <c r="O4548" s="2"/>
      <c r="S4548" s="2"/>
      <c r="W4548" s="2"/>
      <c r="AA4548" s="2"/>
      <c r="AE4548" s="2"/>
      <c r="AI4548" s="2"/>
      <c r="AM4548" s="2"/>
      <c r="AQ4548" s="2"/>
    </row>
    <row r="4549" spans="7:43" x14ac:dyDescent="0.3">
      <c r="G4549" s="2"/>
      <c r="K4549" s="2"/>
      <c r="O4549" s="2"/>
      <c r="S4549" s="2"/>
      <c r="W4549" s="2"/>
      <c r="AA4549" s="2"/>
      <c r="AE4549" s="2"/>
      <c r="AI4549" s="2"/>
      <c r="AM4549" s="2"/>
      <c r="AQ4549" s="2"/>
    </row>
    <row r="4550" spans="7:43" x14ac:dyDescent="0.3">
      <c r="G4550" s="2"/>
      <c r="K4550" s="2"/>
      <c r="O4550" s="2"/>
      <c r="S4550" s="2"/>
      <c r="W4550" s="2"/>
      <c r="AA4550" s="2"/>
      <c r="AE4550" s="2"/>
      <c r="AI4550" s="2"/>
      <c r="AM4550" s="2"/>
      <c r="AQ4550" s="2"/>
    </row>
    <row r="4551" spans="7:43" x14ac:dyDescent="0.3">
      <c r="G4551" s="2"/>
      <c r="K4551" s="2"/>
      <c r="O4551" s="2"/>
      <c r="S4551" s="2"/>
      <c r="W4551" s="2"/>
      <c r="AA4551" s="2"/>
      <c r="AE4551" s="2"/>
      <c r="AI4551" s="2"/>
      <c r="AM4551" s="2"/>
      <c r="AQ4551" s="2"/>
    </row>
    <row r="4552" spans="7:43" x14ac:dyDescent="0.3">
      <c r="G4552" s="2"/>
      <c r="K4552" s="2"/>
      <c r="O4552" s="2"/>
      <c r="S4552" s="2"/>
      <c r="W4552" s="2"/>
      <c r="AA4552" s="2"/>
      <c r="AE4552" s="2"/>
      <c r="AI4552" s="2"/>
      <c r="AM4552" s="2"/>
      <c r="AQ4552" s="2"/>
    </row>
    <row r="4553" spans="7:43" x14ac:dyDescent="0.3">
      <c r="G4553" s="2"/>
      <c r="K4553" s="2"/>
      <c r="O4553" s="2"/>
      <c r="S4553" s="2"/>
      <c r="W4553" s="2"/>
      <c r="AA4553" s="2"/>
      <c r="AE4553" s="2"/>
      <c r="AI4553" s="2"/>
      <c r="AM4553" s="2"/>
      <c r="AQ4553" s="2"/>
    </row>
    <row r="4554" spans="7:43" x14ac:dyDescent="0.3">
      <c r="G4554" s="2"/>
      <c r="K4554" s="2"/>
      <c r="O4554" s="2"/>
      <c r="S4554" s="2"/>
      <c r="W4554" s="2"/>
      <c r="AA4554" s="2"/>
      <c r="AE4554" s="2"/>
      <c r="AI4554" s="2"/>
      <c r="AM4554" s="2"/>
      <c r="AQ4554" s="2"/>
    </row>
    <row r="4555" spans="7:43" x14ac:dyDescent="0.3">
      <c r="G4555" s="2"/>
      <c r="K4555" s="2"/>
      <c r="O4555" s="2"/>
      <c r="S4555" s="2"/>
      <c r="W4555" s="2"/>
      <c r="AA4555" s="2"/>
      <c r="AE4555" s="2"/>
      <c r="AI4555" s="2"/>
      <c r="AM4555" s="2"/>
      <c r="AQ4555" s="2"/>
    </row>
    <row r="4556" spans="7:43" x14ac:dyDescent="0.3">
      <c r="G4556" s="2"/>
      <c r="K4556" s="2"/>
      <c r="O4556" s="2"/>
      <c r="S4556" s="2"/>
      <c r="W4556" s="2"/>
      <c r="AA4556" s="2"/>
      <c r="AE4556" s="2"/>
      <c r="AI4556" s="2"/>
      <c r="AM4556" s="2"/>
      <c r="AQ4556" s="2"/>
    </row>
    <row r="4557" spans="7:43" x14ac:dyDescent="0.3">
      <c r="G4557" s="2"/>
      <c r="K4557" s="2"/>
      <c r="O4557" s="2"/>
      <c r="S4557" s="2"/>
      <c r="W4557" s="2"/>
      <c r="AA4557" s="2"/>
      <c r="AE4557" s="2"/>
      <c r="AI4557" s="2"/>
      <c r="AM4557" s="2"/>
      <c r="AQ4557" s="2"/>
    </row>
    <row r="4558" spans="7:43" x14ac:dyDescent="0.3">
      <c r="G4558" s="2"/>
      <c r="K4558" s="2"/>
      <c r="O4558" s="2"/>
      <c r="S4558" s="2"/>
      <c r="W4558" s="2"/>
      <c r="AA4558" s="2"/>
      <c r="AE4558" s="2"/>
      <c r="AI4558" s="2"/>
      <c r="AM4558" s="2"/>
      <c r="AQ4558" s="2"/>
    </row>
    <row r="4559" spans="7:43" x14ac:dyDescent="0.3">
      <c r="G4559" s="2"/>
      <c r="K4559" s="2"/>
      <c r="O4559" s="2"/>
      <c r="S4559" s="2"/>
      <c r="W4559" s="2"/>
      <c r="AA4559" s="2"/>
      <c r="AE4559" s="2"/>
      <c r="AI4559" s="2"/>
      <c r="AM4559" s="2"/>
      <c r="AQ4559" s="2"/>
    </row>
    <row r="4560" spans="7:43" x14ac:dyDescent="0.3">
      <c r="G4560" s="2"/>
      <c r="K4560" s="2"/>
      <c r="O4560" s="2"/>
      <c r="S4560" s="2"/>
      <c r="W4560" s="2"/>
      <c r="AA4560" s="2"/>
      <c r="AE4560" s="2"/>
      <c r="AI4560" s="2"/>
      <c r="AM4560" s="2"/>
      <c r="AQ4560" s="2"/>
    </row>
    <row r="4561" spans="7:43" x14ac:dyDescent="0.3">
      <c r="G4561" s="2"/>
      <c r="K4561" s="2"/>
      <c r="O4561" s="2"/>
      <c r="S4561" s="2"/>
      <c r="W4561" s="2"/>
      <c r="AA4561" s="2"/>
      <c r="AE4561" s="2"/>
      <c r="AI4561" s="2"/>
      <c r="AM4561" s="2"/>
      <c r="AQ4561" s="2"/>
    </row>
    <row r="4562" spans="7:43" x14ac:dyDescent="0.3">
      <c r="G4562" s="2"/>
      <c r="K4562" s="2"/>
      <c r="O4562" s="2"/>
      <c r="S4562" s="2"/>
      <c r="W4562" s="2"/>
      <c r="AA4562" s="2"/>
      <c r="AE4562" s="2"/>
      <c r="AI4562" s="2"/>
      <c r="AM4562" s="2"/>
      <c r="AQ4562" s="2"/>
    </row>
    <row r="4563" spans="7:43" x14ac:dyDescent="0.3">
      <c r="G4563" s="2"/>
      <c r="K4563" s="2"/>
      <c r="O4563" s="2"/>
      <c r="S4563" s="2"/>
      <c r="W4563" s="2"/>
      <c r="AA4563" s="2"/>
      <c r="AE4563" s="2"/>
      <c r="AI4563" s="2"/>
      <c r="AM4563" s="2"/>
      <c r="AQ4563" s="2"/>
    </row>
    <row r="4564" spans="7:43" x14ac:dyDescent="0.3">
      <c r="G4564" s="2"/>
      <c r="K4564" s="2"/>
      <c r="O4564" s="2"/>
      <c r="S4564" s="2"/>
      <c r="W4564" s="2"/>
      <c r="AA4564" s="2"/>
      <c r="AE4564" s="2"/>
      <c r="AI4564" s="2"/>
      <c r="AM4564" s="2"/>
      <c r="AQ4564" s="2"/>
    </row>
    <row r="4565" spans="7:43" x14ac:dyDescent="0.3">
      <c r="G4565" s="2"/>
      <c r="K4565" s="2"/>
      <c r="O4565" s="2"/>
      <c r="S4565" s="2"/>
      <c r="W4565" s="2"/>
      <c r="AA4565" s="2"/>
      <c r="AE4565" s="2"/>
      <c r="AI4565" s="2"/>
      <c r="AM4565" s="2"/>
      <c r="AQ4565" s="2"/>
    </row>
    <row r="4566" spans="7:43" x14ac:dyDescent="0.3">
      <c r="G4566" s="2"/>
      <c r="K4566" s="2"/>
      <c r="O4566" s="2"/>
      <c r="S4566" s="2"/>
      <c r="W4566" s="2"/>
      <c r="AA4566" s="2"/>
      <c r="AE4566" s="2"/>
      <c r="AI4566" s="2"/>
      <c r="AM4566" s="2"/>
      <c r="AQ4566" s="2"/>
    </row>
    <row r="4567" spans="7:43" x14ac:dyDescent="0.3">
      <c r="G4567" s="2"/>
      <c r="K4567" s="2"/>
      <c r="O4567" s="2"/>
      <c r="S4567" s="2"/>
      <c r="W4567" s="2"/>
      <c r="AA4567" s="2"/>
      <c r="AE4567" s="2"/>
      <c r="AI4567" s="2"/>
      <c r="AM4567" s="2"/>
      <c r="AQ4567" s="2"/>
    </row>
    <row r="4568" spans="7:43" x14ac:dyDescent="0.3">
      <c r="G4568" s="2"/>
      <c r="K4568" s="2"/>
      <c r="O4568" s="2"/>
      <c r="S4568" s="2"/>
      <c r="W4568" s="2"/>
      <c r="AA4568" s="2"/>
      <c r="AE4568" s="2"/>
      <c r="AI4568" s="2"/>
      <c r="AM4568" s="2"/>
      <c r="AQ4568" s="2"/>
    </row>
    <row r="4569" spans="7:43" x14ac:dyDescent="0.3">
      <c r="G4569" s="2"/>
      <c r="K4569" s="2"/>
      <c r="O4569" s="2"/>
      <c r="S4569" s="2"/>
      <c r="W4569" s="2"/>
      <c r="AA4569" s="2"/>
      <c r="AE4569" s="2"/>
      <c r="AI4569" s="2"/>
      <c r="AM4569" s="2"/>
      <c r="AQ4569" s="2"/>
    </row>
    <row r="4570" spans="7:43" x14ac:dyDescent="0.3">
      <c r="G4570" s="2"/>
      <c r="K4570" s="2"/>
      <c r="O4570" s="2"/>
      <c r="S4570" s="2"/>
      <c r="W4570" s="2"/>
      <c r="AA4570" s="2"/>
      <c r="AE4570" s="2"/>
      <c r="AI4570" s="2"/>
      <c r="AM4570" s="2"/>
      <c r="AQ4570" s="2"/>
    </row>
    <row r="4571" spans="7:43" x14ac:dyDescent="0.3">
      <c r="G4571" s="2"/>
      <c r="K4571" s="2"/>
      <c r="O4571" s="2"/>
      <c r="S4571" s="2"/>
      <c r="W4571" s="2"/>
      <c r="AA4571" s="2"/>
      <c r="AE4571" s="2"/>
      <c r="AI4571" s="2"/>
      <c r="AM4571" s="2"/>
      <c r="AQ4571" s="2"/>
    </row>
    <row r="4572" spans="7:43" x14ac:dyDescent="0.3">
      <c r="G4572" s="2"/>
      <c r="K4572" s="2"/>
      <c r="O4572" s="2"/>
      <c r="S4572" s="2"/>
      <c r="W4572" s="2"/>
      <c r="AA4572" s="2"/>
      <c r="AE4572" s="2"/>
      <c r="AI4572" s="2"/>
      <c r="AM4572" s="2"/>
      <c r="AQ4572" s="2"/>
    </row>
    <row r="4573" spans="7:43" x14ac:dyDescent="0.3">
      <c r="G4573" s="2"/>
      <c r="K4573" s="2"/>
      <c r="O4573" s="2"/>
      <c r="S4573" s="2"/>
      <c r="W4573" s="2"/>
      <c r="AA4573" s="2"/>
      <c r="AE4573" s="2"/>
      <c r="AI4573" s="2"/>
      <c r="AM4573" s="2"/>
      <c r="AQ4573" s="2"/>
    </row>
    <row r="4574" spans="7:43" x14ac:dyDescent="0.3">
      <c r="G4574" s="2"/>
      <c r="K4574" s="2"/>
      <c r="O4574" s="2"/>
      <c r="S4574" s="2"/>
      <c r="W4574" s="2"/>
      <c r="AA4574" s="2"/>
      <c r="AE4574" s="2"/>
      <c r="AI4574" s="2"/>
      <c r="AM4574" s="2"/>
      <c r="AQ4574" s="2"/>
    </row>
    <row r="4575" spans="7:43" x14ac:dyDescent="0.3">
      <c r="G4575" s="2"/>
      <c r="K4575" s="2"/>
      <c r="O4575" s="2"/>
      <c r="S4575" s="2"/>
      <c r="W4575" s="2"/>
      <c r="AA4575" s="2"/>
      <c r="AE4575" s="2"/>
      <c r="AI4575" s="2"/>
      <c r="AM4575" s="2"/>
      <c r="AQ4575" s="2"/>
    </row>
    <row r="4576" spans="7:43" x14ac:dyDescent="0.3">
      <c r="G4576" s="2"/>
      <c r="K4576" s="2"/>
      <c r="O4576" s="2"/>
      <c r="S4576" s="2"/>
      <c r="W4576" s="2"/>
      <c r="AA4576" s="2"/>
      <c r="AE4576" s="2"/>
      <c r="AI4576" s="2"/>
      <c r="AM4576" s="2"/>
      <c r="AQ4576" s="2"/>
    </row>
    <row r="4577" spans="7:43" x14ac:dyDescent="0.3">
      <c r="G4577" s="2"/>
      <c r="K4577" s="2"/>
      <c r="O4577" s="2"/>
      <c r="S4577" s="2"/>
      <c r="W4577" s="2"/>
      <c r="AA4577" s="2"/>
      <c r="AE4577" s="2"/>
      <c r="AI4577" s="2"/>
      <c r="AM4577" s="2"/>
      <c r="AQ4577" s="2"/>
    </row>
    <row r="4578" spans="7:43" x14ac:dyDescent="0.3">
      <c r="G4578" s="2"/>
      <c r="K4578" s="2"/>
      <c r="O4578" s="2"/>
      <c r="S4578" s="2"/>
      <c r="W4578" s="2"/>
      <c r="AA4578" s="2"/>
      <c r="AE4578" s="2"/>
      <c r="AI4578" s="2"/>
      <c r="AM4578" s="2"/>
      <c r="AQ4578" s="2"/>
    </row>
    <row r="4579" spans="7:43" x14ac:dyDescent="0.3">
      <c r="G4579" s="2"/>
      <c r="K4579" s="2"/>
      <c r="O4579" s="2"/>
      <c r="S4579" s="2"/>
      <c r="W4579" s="2"/>
      <c r="AA4579" s="2"/>
      <c r="AE4579" s="2"/>
      <c r="AI4579" s="2"/>
      <c r="AM4579" s="2"/>
      <c r="AQ4579" s="2"/>
    </row>
    <row r="4580" spans="7:43" x14ac:dyDescent="0.3">
      <c r="G4580" s="2"/>
      <c r="K4580" s="2"/>
      <c r="O4580" s="2"/>
      <c r="S4580" s="2"/>
      <c r="W4580" s="2"/>
      <c r="AA4580" s="2"/>
      <c r="AE4580" s="2"/>
      <c r="AI4580" s="2"/>
      <c r="AM4580" s="2"/>
      <c r="AQ4580" s="2"/>
    </row>
    <row r="4581" spans="7:43" x14ac:dyDescent="0.3">
      <c r="G4581" s="2"/>
      <c r="K4581" s="2"/>
      <c r="O4581" s="2"/>
      <c r="S4581" s="2"/>
      <c r="W4581" s="2"/>
      <c r="AA4581" s="2"/>
      <c r="AE4581" s="2"/>
      <c r="AI4581" s="2"/>
      <c r="AM4581" s="2"/>
      <c r="AQ4581" s="2"/>
    </row>
    <row r="4582" spans="7:43" x14ac:dyDescent="0.3">
      <c r="G4582" s="2"/>
      <c r="K4582" s="2"/>
      <c r="O4582" s="2"/>
      <c r="S4582" s="2"/>
      <c r="W4582" s="2"/>
      <c r="AA4582" s="2"/>
      <c r="AE4582" s="2"/>
      <c r="AI4582" s="2"/>
      <c r="AM4582" s="2"/>
      <c r="AQ4582" s="2"/>
    </row>
    <row r="4583" spans="7:43" x14ac:dyDescent="0.3">
      <c r="G4583" s="2"/>
      <c r="K4583" s="2"/>
      <c r="O4583" s="2"/>
      <c r="S4583" s="2"/>
      <c r="W4583" s="2"/>
      <c r="AA4583" s="2"/>
      <c r="AE4583" s="2"/>
      <c r="AI4583" s="2"/>
      <c r="AM4583" s="2"/>
      <c r="AQ4583" s="2"/>
    </row>
    <row r="4584" spans="7:43" x14ac:dyDescent="0.3">
      <c r="G4584" s="2"/>
      <c r="K4584" s="2"/>
      <c r="O4584" s="2"/>
      <c r="S4584" s="2"/>
      <c r="W4584" s="2"/>
      <c r="AA4584" s="2"/>
      <c r="AE4584" s="2"/>
      <c r="AI4584" s="2"/>
      <c r="AM4584" s="2"/>
      <c r="AQ4584" s="2"/>
    </row>
    <row r="4585" spans="7:43" x14ac:dyDescent="0.3">
      <c r="G4585" s="2"/>
      <c r="K4585" s="2"/>
      <c r="O4585" s="2"/>
      <c r="S4585" s="2"/>
      <c r="W4585" s="2"/>
      <c r="AA4585" s="2"/>
      <c r="AE4585" s="2"/>
      <c r="AI4585" s="2"/>
      <c r="AM4585" s="2"/>
      <c r="AQ4585" s="2"/>
    </row>
    <row r="4586" spans="7:43" x14ac:dyDescent="0.3">
      <c r="G4586" s="2"/>
      <c r="K4586" s="2"/>
      <c r="O4586" s="2"/>
      <c r="S4586" s="2"/>
      <c r="W4586" s="2"/>
      <c r="AA4586" s="2"/>
      <c r="AE4586" s="2"/>
      <c r="AI4586" s="2"/>
      <c r="AM4586" s="2"/>
      <c r="AQ4586" s="2"/>
    </row>
    <row r="4587" spans="7:43" x14ac:dyDescent="0.3">
      <c r="G4587" s="2"/>
      <c r="K4587" s="2"/>
      <c r="O4587" s="2"/>
      <c r="S4587" s="2"/>
      <c r="W4587" s="2"/>
      <c r="AA4587" s="2"/>
      <c r="AE4587" s="2"/>
      <c r="AI4587" s="2"/>
      <c r="AM4587" s="2"/>
      <c r="AQ4587" s="2"/>
    </row>
    <row r="4588" spans="7:43" x14ac:dyDescent="0.3">
      <c r="G4588" s="2"/>
      <c r="K4588" s="2"/>
      <c r="O4588" s="2"/>
      <c r="S4588" s="2"/>
      <c r="W4588" s="2"/>
      <c r="AA4588" s="2"/>
      <c r="AE4588" s="2"/>
      <c r="AI4588" s="2"/>
      <c r="AM4588" s="2"/>
      <c r="AQ4588" s="2"/>
    </row>
    <row r="4589" spans="7:43" x14ac:dyDescent="0.3">
      <c r="G4589" s="2"/>
      <c r="K4589" s="2"/>
      <c r="O4589" s="2"/>
      <c r="S4589" s="2"/>
      <c r="W4589" s="2"/>
      <c r="AA4589" s="2"/>
      <c r="AE4589" s="2"/>
      <c r="AI4589" s="2"/>
      <c r="AM4589" s="2"/>
      <c r="AQ4589" s="2"/>
    </row>
    <row r="4590" spans="7:43" x14ac:dyDescent="0.3">
      <c r="G4590" s="2"/>
      <c r="K4590" s="2"/>
      <c r="O4590" s="2"/>
      <c r="S4590" s="2"/>
      <c r="W4590" s="2"/>
      <c r="AA4590" s="2"/>
      <c r="AE4590" s="2"/>
      <c r="AI4590" s="2"/>
      <c r="AM4590" s="2"/>
      <c r="AQ4590" s="2"/>
    </row>
    <row r="4591" spans="7:43" x14ac:dyDescent="0.3">
      <c r="G4591" s="2"/>
      <c r="K4591" s="2"/>
      <c r="O4591" s="2"/>
      <c r="S4591" s="2"/>
      <c r="W4591" s="2"/>
      <c r="AA4591" s="2"/>
      <c r="AE4591" s="2"/>
      <c r="AI4591" s="2"/>
      <c r="AM4591" s="2"/>
      <c r="AQ4591" s="2"/>
    </row>
    <row r="4592" spans="7:43" x14ac:dyDescent="0.3">
      <c r="G4592" s="2"/>
      <c r="K4592" s="2"/>
      <c r="O4592" s="2"/>
      <c r="S4592" s="2"/>
      <c r="W4592" s="2"/>
      <c r="AA4592" s="2"/>
      <c r="AE4592" s="2"/>
      <c r="AI4592" s="2"/>
      <c r="AM4592" s="2"/>
      <c r="AQ4592" s="2"/>
    </row>
    <row r="4593" spans="7:43" x14ac:dyDescent="0.3">
      <c r="G4593" s="2"/>
      <c r="K4593" s="2"/>
      <c r="O4593" s="2"/>
      <c r="S4593" s="2"/>
      <c r="W4593" s="2"/>
      <c r="AA4593" s="2"/>
      <c r="AE4593" s="2"/>
      <c r="AI4593" s="2"/>
      <c r="AM4593" s="2"/>
      <c r="AQ4593" s="2"/>
    </row>
    <row r="4594" spans="7:43" x14ac:dyDescent="0.3">
      <c r="G4594" s="2"/>
      <c r="K4594" s="2"/>
      <c r="O4594" s="2"/>
      <c r="S4594" s="2"/>
      <c r="W4594" s="2"/>
      <c r="AA4594" s="2"/>
      <c r="AE4594" s="2"/>
      <c r="AI4594" s="2"/>
      <c r="AM4594" s="2"/>
      <c r="AQ4594" s="2"/>
    </row>
    <row r="4595" spans="7:43" x14ac:dyDescent="0.3">
      <c r="G4595" s="2"/>
      <c r="K4595" s="2"/>
      <c r="O4595" s="2"/>
      <c r="S4595" s="2"/>
      <c r="W4595" s="2"/>
      <c r="AA4595" s="2"/>
      <c r="AE4595" s="2"/>
      <c r="AI4595" s="2"/>
      <c r="AM4595" s="2"/>
      <c r="AQ4595" s="2"/>
    </row>
    <row r="4596" spans="7:43" x14ac:dyDescent="0.3">
      <c r="G4596" s="2"/>
      <c r="K4596" s="2"/>
      <c r="O4596" s="2"/>
      <c r="S4596" s="2"/>
      <c r="W4596" s="2"/>
      <c r="AA4596" s="2"/>
      <c r="AE4596" s="2"/>
      <c r="AI4596" s="2"/>
      <c r="AM4596" s="2"/>
      <c r="AQ4596" s="2"/>
    </row>
    <row r="4597" spans="7:43" x14ac:dyDescent="0.3">
      <c r="G4597" s="2"/>
      <c r="K4597" s="2"/>
      <c r="O4597" s="2"/>
      <c r="S4597" s="2"/>
      <c r="W4597" s="2"/>
      <c r="AA4597" s="2"/>
      <c r="AE4597" s="2"/>
      <c r="AI4597" s="2"/>
      <c r="AM4597" s="2"/>
      <c r="AQ4597" s="2"/>
    </row>
    <row r="4598" spans="7:43" x14ac:dyDescent="0.3">
      <c r="G4598" s="2"/>
      <c r="K4598" s="2"/>
      <c r="O4598" s="2"/>
      <c r="S4598" s="2"/>
      <c r="W4598" s="2"/>
      <c r="AA4598" s="2"/>
      <c r="AE4598" s="2"/>
      <c r="AI4598" s="2"/>
      <c r="AM4598" s="2"/>
      <c r="AQ4598" s="2"/>
    </row>
    <row r="4599" spans="7:43" x14ac:dyDescent="0.3">
      <c r="G4599" s="2"/>
      <c r="K4599" s="2"/>
      <c r="O4599" s="2"/>
      <c r="S4599" s="2"/>
      <c r="W4599" s="2"/>
      <c r="AA4599" s="2"/>
      <c r="AE4599" s="2"/>
      <c r="AI4599" s="2"/>
      <c r="AM4599" s="2"/>
      <c r="AQ4599" s="2"/>
    </row>
    <row r="4600" spans="7:43" x14ac:dyDescent="0.3">
      <c r="G4600" s="2"/>
      <c r="K4600" s="2"/>
      <c r="O4600" s="2"/>
      <c r="S4600" s="2"/>
      <c r="W4600" s="2"/>
      <c r="AA4600" s="2"/>
      <c r="AE4600" s="2"/>
      <c r="AI4600" s="2"/>
      <c r="AM4600" s="2"/>
      <c r="AQ4600" s="2"/>
    </row>
    <row r="4601" spans="7:43" x14ac:dyDescent="0.3">
      <c r="G4601" s="2"/>
      <c r="K4601" s="2"/>
      <c r="O4601" s="2"/>
      <c r="S4601" s="2"/>
      <c r="W4601" s="2"/>
      <c r="AA4601" s="2"/>
      <c r="AE4601" s="2"/>
      <c r="AI4601" s="2"/>
      <c r="AM4601" s="2"/>
      <c r="AQ4601" s="2"/>
    </row>
    <row r="4602" spans="7:43" x14ac:dyDescent="0.3">
      <c r="G4602" s="2"/>
      <c r="K4602" s="2"/>
      <c r="O4602" s="2"/>
      <c r="S4602" s="2"/>
      <c r="W4602" s="2"/>
      <c r="AA4602" s="2"/>
      <c r="AE4602" s="2"/>
      <c r="AI4602" s="2"/>
      <c r="AM4602" s="2"/>
      <c r="AQ4602" s="2"/>
    </row>
    <row r="4603" spans="7:43" x14ac:dyDescent="0.3">
      <c r="G4603" s="2"/>
      <c r="K4603" s="2"/>
      <c r="O4603" s="2"/>
      <c r="S4603" s="2"/>
      <c r="W4603" s="2"/>
      <c r="AA4603" s="2"/>
      <c r="AE4603" s="2"/>
      <c r="AI4603" s="2"/>
      <c r="AM4603" s="2"/>
      <c r="AQ4603" s="2"/>
    </row>
    <row r="4604" spans="7:43" x14ac:dyDescent="0.3">
      <c r="G4604" s="2"/>
      <c r="K4604" s="2"/>
      <c r="O4604" s="2"/>
      <c r="S4604" s="2"/>
      <c r="W4604" s="2"/>
      <c r="AA4604" s="2"/>
      <c r="AE4604" s="2"/>
      <c r="AI4604" s="2"/>
      <c r="AM4604" s="2"/>
      <c r="AQ4604" s="2"/>
    </row>
    <row r="4605" spans="7:43" x14ac:dyDescent="0.3">
      <c r="G4605" s="2"/>
      <c r="K4605" s="2"/>
      <c r="O4605" s="2"/>
      <c r="S4605" s="2"/>
      <c r="W4605" s="2"/>
      <c r="AA4605" s="2"/>
      <c r="AE4605" s="2"/>
      <c r="AI4605" s="2"/>
      <c r="AM4605" s="2"/>
      <c r="AQ4605" s="2"/>
    </row>
    <row r="4606" spans="7:43" x14ac:dyDescent="0.3">
      <c r="G4606" s="2"/>
      <c r="K4606" s="2"/>
      <c r="O4606" s="2"/>
      <c r="S4606" s="2"/>
      <c r="W4606" s="2"/>
      <c r="AA4606" s="2"/>
      <c r="AE4606" s="2"/>
      <c r="AI4606" s="2"/>
      <c r="AM4606" s="2"/>
      <c r="AQ4606" s="2"/>
    </row>
    <row r="4607" spans="7:43" x14ac:dyDescent="0.3">
      <c r="G4607" s="2"/>
      <c r="K4607" s="2"/>
      <c r="O4607" s="2"/>
      <c r="S4607" s="2"/>
      <c r="W4607" s="2"/>
      <c r="AA4607" s="2"/>
      <c r="AE4607" s="2"/>
      <c r="AI4607" s="2"/>
      <c r="AM4607" s="2"/>
      <c r="AQ4607" s="2"/>
    </row>
    <row r="4608" spans="7:43" x14ac:dyDescent="0.3">
      <c r="G4608" s="2"/>
      <c r="K4608" s="2"/>
      <c r="O4608" s="2"/>
      <c r="S4608" s="2"/>
      <c r="W4608" s="2"/>
      <c r="AA4608" s="2"/>
      <c r="AE4608" s="2"/>
      <c r="AI4608" s="2"/>
      <c r="AM4608" s="2"/>
      <c r="AQ4608" s="2"/>
    </row>
    <row r="4609" spans="7:43" x14ac:dyDescent="0.3">
      <c r="G4609" s="2"/>
      <c r="K4609" s="2"/>
      <c r="O4609" s="2"/>
      <c r="S4609" s="2"/>
      <c r="W4609" s="2"/>
      <c r="AA4609" s="2"/>
      <c r="AE4609" s="2"/>
      <c r="AI4609" s="2"/>
      <c r="AM4609" s="2"/>
      <c r="AQ4609" s="2"/>
    </row>
    <row r="4610" spans="7:43" x14ac:dyDescent="0.3">
      <c r="G4610" s="2"/>
      <c r="K4610" s="2"/>
      <c r="O4610" s="2"/>
      <c r="S4610" s="2"/>
      <c r="W4610" s="2"/>
      <c r="AA4610" s="2"/>
      <c r="AE4610" s="2"/>
      <c r="AI4610" s="2"/>
      <c r="AM4610" s="2"/>
      <c r="AQ4610" s="2"/>
    </row>
    <row r="4611" spans="7:43" x14ac:dyDescent="0.3">
      <c r="G4611" s="2"/>
      <c r="K4611" s="2"/>
      <c r="O4611" s="2"/>
      <c r="S4611" s="2"/>
      <c r="W4611" s="2"/>
      <c r="AA4611" s="2"/>
      <c r="AE4611" s="2"/>
      <c r="AI4611" s="2"/>
      <c r="AM4611" s="2"/>
      <c r="AQ4611" s="2"/>
    </row>
    <row r="4612" spans="7:43" x14ac:dyDescent="0.3">
      <c r="G4612" s="2"/>
      <c r="K4612" s="2"/>
      <c r="O4612" s="2"/>
      <c r="S4612" s="2"/>
      <c r="W4612" s="2"/>
      <c r="AA4612" s="2"/>
      <c r="AE4612" s="2"/>
      <c r="AI4612" s="2"/>
      <c r="AM4612" s="2"/>
      <c r="AQ4612" s="2"/>
    </row>
    <row r="4613" spans="7:43" x14ac:dyDescent="0.3">
      <c r="G4613" s="2"/>
      <c r="K4613" s="2"/>
      <c r="O4613" s="2"/>
      <c r="S4613" s="2"/>
      <c r="W4613" s="2"/>
      <c r="AA4613" s="2"/>
      <c r="AE4613" s="2"/>
      <c r="AI4613" s="2"/>
      <c r="AM4613" s="2"/>
      <c r="AQ4613" s="2"/>
    </row>
    <row r="4614" spans="7:43" x14ac:dyDescent="0.3">
      <c r="G4614" s="2"/>
      <c r="K4614" s="2"/>
      <c r="O4614" s="2"/>
      <c r="S4614" s="2"/>
      <c r="W4614" s="2"/>
      <c r="AA4614" s="2"/>
      <c r="AE4614" s="2"/>
      <c r="AI4614" s="2"/>
      <c r="AM4614" s="2"/>
      <c r="AQ4614" s="2"/>
    </row>
    <row r="4615" spans="7:43" x14ac:dyDescent="0.3">
      <c r="G4615" s="2"/>
      <c r="K4615" s="2"/>
      <c r="O4615" s="2"/>
      <c r="S4615" s="2"/>
      <c r="W4615" s="2"/>
      <c r="AA4615" s="2"/>
      <c r="AE4615" s="2"/>
      <c r="AI4615" s="2"/>
      <c r="AM4615" s="2"/>
      <c r="AQ4615" s="2"/>
    </row>
    <row r="4616" spans="7:43" x14ac:dyDescent="0.3">
      <c r="G4616" s="2"/>
      <c r="K4616" s="2"/>
      <c r="O4616" s="2"/>
      <c r="S4616" s="2"/>
      <c r="W4616" s="2"/>
      <c r="AA4616" s="2"/>
      <c r="AE4616" s="2"/>
      <c r="AI4616" s="2"/>
      <c r="AM4616" s="2"/>
      <c r="AQ4616" s="2"/>
    </row>
    <row r="4617" spans="7:43" x14ac:dyDescent="0.3">
      <c r="G4617" s="2"/>
      <c r="K4617" s="2"/>
      <c r="O4617" s="2"/>
      <c r="S4617" s="2"/>
      <c r="W4617" s="2"/>
      <c r="AA4617" s="2"/>
      <c r="AE4617" s="2"/>
      <c r="AI4617" s="2"/>
      <c r="AM4617" s="2"/>
      <c r="AQ4617" s="2"/>
    </row>
    <row r="4618" spans="7:43" x14ac:dyDescent="0.3">
      <c r="G4618" s="2"/>
      <c r="K4618" s="2"/>
      <c r="O4618" s="2"/>
      <c r="S4618" s="2"/>
      <c r="W4618" s="2"/>
      <c r="AA4618" s="2"/>
      <c r="AE4618" s="2"/>
      <c r="AI4618" s="2"/>
      <c r="AM4618" s="2"/>
      <c r="AQ4618" s="2"/>
    </row>
    <row r="4619" spans="7:43" x14ac:dyDescent="0.3">
      <c r="G4619" s="2"/>
      <c r="K4619" s="2"/>
      <c r="O4619" s="2"/>
      <c r="S4619" s="2"/>
      <c r="W4619" s="2"/>
      <c r="AA4619" s="2"/>
      <c r="AE4619" s="2"/>
      <c r="AI4619" s="2"/>
      <c r="AM4619" s="2"/>
      <c r="AQ4619" s="2"/>
    </row>
    <row r="4620" spans="7:43" x14ac:dyDescent="0.3">
      <c r="G4620" s="2"/>
      <c r="K4620" s="2"/>
      <c r="O4620" s="2"/>
      <c r="S4620" s="2"/>
      <c r="W4620" s="2"/>
      <c r="AA4620" s="2"/>
      <c r="AE4620" s="2"/>
      <c r="AI4620" s="2"/>
      <c r="AM4620" s="2"/>
      <c r="AQ4620" s="2"/>
    </row>
    <row r="4621" spans="7:43" x14ac:dyDescent="0.3">
      <c r="G4621" s="2"/>
      <c r="K4621" s="2"/>
      <c r="O4621" s="2"/>
      <c r="S4621" s="2"/>
      <c r="W4621" s="2"/>
      <c r="AA4621" s="2"/>
      <c r="AE4621" s="2"/>
      <c r="AI4621" s="2"/>
      <c r="AM4621" s="2"/>
      <c r="AQ4621" s="2"/>
    </row>
    <row r="4622" spans="7:43" x14ac:dyDescent="0.3">
      <c r="G4622" s="2"/>
      <c r="K4622" s="2"/>
      <c r="O4622" s="2"/>
      <c r="S4622" s="2"/>
      <c r="W4622" s="2"/>
      <c r="AA4622" s="2"/>
      <c r="AE4622" s="2"/>
      <c r="AI4622" s="2"/>
      <c r="AM4622" s="2"/>
      <c r="AQ4622" s="2"/>
    </row>
    <row r="4623" spans="7:43" x14ac:dyDescent="0.3">
      <c r="G4623" s="2"/>
      <c r="K4623" s="2"/>
      <c r="O4623" s="2"/>
      <c r="S4623" s="2"/>
      <c r="W4623" s="2"/>
      <c r="AA4623" s="2"/>
      <c r="AE4623" s="2"/>
      <c r="AI4623" s="2"/>
      <c r="AM4623" s="2"/>
      <c r="AQ4623" s="2"/>
    </row>
    <row r="4624" spans="7:43" x14ac:dyDescent="0.3">
      <c r="G4624" s="2"/>
      <c r="K4624" s="2"/>
      <c r="O4624" s="2"/>
      <c r="S4624" s="2"/>
      <c r="W4624" s="2"/>
      <c r="AA4624" s="2"/>
      <c r="AE4624" s="2"/>
      <c r="AI4624" s="2"/>
      <c r="AM4624" s="2"/>
      <c r="AQ4624" s="2"/>
    </row>
    <row r="4625" spans="7:43" x14ac:dyDescent="0.3">
      <c r="G4625" s="2"/>
      <c r="K4625" s="2"/>
      <c r="O4625" s="2"/>
      <c r="S4625" s="2"/>
      <c r="W4625" s="2"/>
      <c r="AA4625" s="2"/>
      <c r="AE4625" s="2"/>
      <c r="AI4625" s="2"/>
      <c r="AM4625" s="2"/>
      <c r="AQ4625" s="2"/>
    </row>
    <row r="4626" spans="7:43" x14ac:dyDescent="0.3">
      <c r="G4626" s="2"/>
      <c r="K4626" s="2"/>
      <c r="O4626" s="2"/>
      <c r="S4626" s="2"/>
      <c r="W4626" s="2"/>
      <c r="AA4626" s="2"/>
      <c r="AE4626" s="2"/>
      <c r="AI4626" s="2"/>
      <c r="AM4626" s="2"/>
      <c r="AQ4626" s="2"/>
    </row>
    <row r="4627" spans="7:43" x14ac:dyDescent="0.3">
      <c r="G4627" s="2"/>
      <c r="K4627" s="2"/>
      <c r="O4627" s="2"/>
      <c r="S4627" s="2"/>
      <c r="W4627" s="2"/>
      <c r="AA4627" s="2"/>
      <c r="AE4627" s="2"/>
      <c r="AI4627" s="2"/>
      <c r="AM4627" s="2"/>
      <c r="AQ4627" s="2"/>
    </row>
    <row r="4628" spans="7:43" x14ac:dyDescent="0.3">
      <c r="G4628" s="2"/>
      <c r="K4628" s="2"/>
      <c r="O4628" s="2"/>
      <c r="S4628" s="2"/>
      <c r="W4628" s="2"/>
      <c r="AA4628" s="2"/>
      <c r="AE4628" s="2"/>
      <c r="AI4628" s="2"/>
      <c r="AM4628" s="2"/>
      <c r="AQ4628" s="2"/>
    </row>
    <row r="4629" spans="7:43" x14ac:dyDescent="0.3">
      <c r="G4629" s="2"/>
      <c r="K4629" s="2"/>
      <c r="O4629" s="2"/>
      <c r="S4629" s="2"/>
      <c r="W4629" s="2"/>
      <c r="AA4629" s="2"/>
      <c r="AE4629" s="2"/>
      <c r="AI4629" s="2"/>
      <c r="AM4629" s="2"/>
      <c r="AQ4629" s="2"/>
    </row>
    <row r="4630" spans="7:43" x14ac:dyDescent="0.3">
      <c r="G4630" s="2"/>
      <c r="K4630" s="2"/>
      <c r="O4630" s="2"/>
      <c r="S4630" s="2"/>
      <c r="W4630" s="2"/>
      <c r="AA4630" s="2"/>
      <c r="AE4630" s="2"/>
      <c r="AI4630" s="2"/>
      <c r="AM4630" s="2"/>
      <c r="AQ4630" s="2"/>
    </row>
    <row r="4631" spans="7:43" x14ac:dyDescent="0.3">
      <c r="G4631" s="2"/>
      <c r="K4631" s="2"/>
      <c r="O4631" s="2"/>
      <c r="S4631" s="2"/>
      <c r="W4631" s="2"/>
      <c r="AA4631" s="2"/>
      <c r="AE4631" s="2"/>
      <c r="AI4631" s="2"/>
      <c r="AM4631" s="2"/>
      <c r="AQ4631" s="2"/>
    </row>
    <row r="4632" spans="7:43" x14ac:dyDescent="0.3">
      <c r="G4632" s="2"/>
      <c r="K4632" s="2"/>
      <c r="O4632" s="2"/>
      <c r="S4632" s="2"/>
      <c r="W4632" s="2"/>
      <c r="AA4632" s="2"/>
      <c r="AE4632" s="2"/>
      <c r="AI4632" s="2"/>
      <c r="AM4632" s="2"/>
      <c r="AQ4632" s="2"/>
    </row>
    <row r="4633" spans="7:43" x14ac:dyDescent="0.3">
      <c r="G4633" s="2"/>
      <c r="K4633" s="2"/>
      <c r="O4633" s="2"/>
      <c r="S4633" s="2"/>
      <c r="W4633" s="2"/>
      <c r="AA4633" s="2"/>
      <c r="AE4633" s="2"/>
      <c r="AI4633" s="2"/>
      <c r="AM4633" s="2"/>
      <c r="AQ4633" s="2"/>
    </row>
    <row r="4634" spans="7:43" x14ac:dyDescent="0.3">
      <c r="G4634" s="2"/>
      <c r="K4634" s="2"/>
      <c r="O4634" s="2"/>
      <c r="S4634" s="2"/>
      <c r="W4634" s="2"/>
      <c r="AA4634" s="2"/>
      <c r="AE4634" s="2"/>
      <c r="AI4634" s="2"/>
      <c r="AM4634" s="2"/>
      <c r="AQ4634" s="2"/>
    </row>
    <row r="4635" spans="7:43" x14ac:dyDescent="0.3">
      <c r="G4635" s="2"/>
      <c r="K4635" s="2"/>
      <c r="O4635" s="2"/>
      <c r="S4635" s="2"/>
      <c r="W4635" s="2"/>
      <c r="AA4635" s="2"/>
      <c r="AE4635" s="2"/>
      <c r="AI4635" s="2"/>
      <c r="AM4635" s="2"/>
      <c r="AQ4635" s="2"/>
    </row>
    <row r="4636" spans="7:43" x14ac:dyDescent="0.3">
      <c r="G4636" s="2"/>
      <c r="K4636" s="2"/>
      <c r="O4636" s="2"/>
      <c r="S4636" s="2"/>
      <c r="W4636" s="2"/>
      <c r="AA4636" s="2"/>
      <c r="AE4636" s="2"/>
      <c r="AI4636" s="2"/>
      <c r="AM4636" s="2"/>
      <c r="AQ4636" s="2"/>
    </row>
    <row r="4637" spans="7:43" x14ac:dyDescent="0.3">
      <c r="G4637" s="2"/>
      <c r="K4637" s="2"/>
      <c r="O4637" s="2"/>
      <c r="S4637" s="2"/>
      <c r="W4637" s="2"/>
      <c r="AA4637" s="2"/>
      <c r="AE4637" s="2"/>
      <c r="AI4637" s="2"/>
      <c r="AM4637" s="2"/>
      <c r="AQ4637" s="2"/>
    </row>
    <row r="4638" spans="7:43" x14ac:dyDescent="0.3">
      <c r="G4638" s="2"/>
      <c r="K4638" s="2"/>
      <c r="O4638" s="2"/>
      <c r="S4638" s="2"/>
      <c r="W4638" s="2"/>
      <c r="AA4638" s="2"/>
      <c r="AE4638" s="2"/>
      <c r="AI4638" s="2"/>
      <c r="AM4638" s="2"/>
      <c r="AQ4638" s="2"/>
    </row>
    <row r="4639" spans="7:43" x14ac:dyDescent="0.3">
      <c r="G4639" s="2"/>
      <c r="K4639" s="2"/>
      <c r="O4639" s="2"/>
      <c r="S4639" s="2"/>
      <c r="W4639" s="2"/>
      <c r="AA4639" s="2"/>
      <c r="AE4639" s="2"/>
      <c r="AI4639" s="2"/>
      <c r="AM4639" s="2"/>
      <c r="AQ4639" s="2"/>
    </row>
    <row r="4640" spans="7:43" x14ac:dyDescent="0.3">
      <c r="G4640" s="2"/>
      <c r="K4640" s="2"/>
      <c r="O4640" s="2"/>
      <c r="S4640" s="2"/>
      <c r="W4640" s="2"/>
      <c r="AA4640" s="2"/>
      <c r="AE4640" s="2"/>
      <c r="AI4640" s="2"/>
      <c r="AM4640" s="2"/>
      <c r="AQ4640" s="2"/>
    </row>
    <row r="4641" spans="7:43" x14ac:dyDescent="0.3">
      <c r="G4641" s="2"/>
      <c r="K4641" s="2"/>
      <c r="O4641" s="2"/>
      <c r="S4641" s="2"/>
      <c r="W4641" s="2"/>
      <c r="AA4641" s="2"/>
      <c r="AE4641" s="2"/>
      <c r="AI4641" s="2"/>
      <c r="AM4641" s="2"/>
      <c r="AQ4641" s="2"/>
    </row>
    <row r="4642" spans="7:43" x14ac:dyDescent="0.3">
      <c r="G4642" s="2"/>
      <c r="K4642" s="2"/>
      <c r="O4642" s="2"/>
      <c r="S4642" s="2"/>
      <c r="W4642" s="2"/>
      <c r="AA4642" s="2"/>
      <c r="AE4642" s="2"/>
      <c r="AI4642" s="2"/>
      <c r="AM4642" s="2"/>
      <c r="AQ4642" s="2"/>
    </row>
    <row r="4643" spans="7:43" x14ac:dyDescent="0.3">
      <c r="G4643" s="2"/>
      <c r="K4643" s="2"/>
      <c r="O4643" s="2"/>
      <c r="S4643" s="2"/>
      <c r="W4643" s="2"/>
      <c r="AA4643" s="2"/>
      <c r="AE4643" s="2"/>
      <c r="AI4643" s="2"/>
      <c r="AM4643" s="2"/>
      <c r="AQ4643" s="2"/>
    </row>
    <row r="4644" spans="7:43" x14ac:dyDescent="0.3">
      <c r="G4644" s="2"/>
      <c r="K4644" s="2"/>
      <c r="O4644" s="2"/>
      <c r="S4644" s="2"/>
      <c r="W4644" s="2"/>
      <c r="AA4644" s="2"/>
      <c r="AE4644" s="2"/>
      <c r="AI4644" s="2"/>
      <c r="AM4644" s="2"/>
      <c r="AQ4644" s="2"/>
    </row>
    <row r="4645" spans="7:43" x14ac:dyDescent="0.3">
      <c r="G4645" s="2"/>
      <c r="K4645" s="2"/>
      <c r="O4645" s="2"/>
      <c r="S4645" s="2"/>
      <c r="W4645" s="2"/>
      <c r="AA4645" s="2"/>
      <c r="AE4645" s="2"/>
      <c r="AI4645" s="2"/>
      <c r="AM4645" s="2"/>
      <c r="AQ4645" s="2"/>
    </row>
    <row r="4646" spans="7:43" x14ac:dyDescent="0.3">
      <c r="G4646" s="2"/>
      <c r="K4646" s="2"/>
      <c r="O4646" s="2"/>
      <c r="S4646" s="2"/>
      <c r="W4646" s="2"/>
      <c r="AA4646" s="2"/>
      <c r="AE4646" s="2"/>
      <c r="AI4646" s="2"/>
      <c r="AM4646" s="2"/>
      <c r="AQ4646" s="2"/>
    </row>
    <row r="4647" spans="7:43" x14ac:dyDescent="0.3">
      <c r="G4647" s="2"/>
      <c r="K4647" s="2"/>
      <c r="O4647" s="2"/>
      <c r="S4647" s="2"/>
      <c r="W4647" s="2"/>
      <c r="AA4647" s="2"/>
      <c r="AE4647" s="2"/>
      <c r="AI4647" s="2"/>
      <c r="AM4647" s="2"/>
      <c r="AQ4647" s="2"/>
    </row>
    <row r="4648" spans="7:43" x14ac:dyDescent="0.3">
      <c r="G4648" s="2"/>
      <c r="K4648" s="2"/>
      <c r="O4648" s="2"/>
      <c r="S4648" s="2"/>
      <c r="W4648" s="2"/>
      <c r="AA4648" s="2"/>
      <c r="AE4648" s="2"/>
      <c r="AI4648" s="2"/>
      <c r="AM4648" s="2"/>
      <c r="AQ4648" s="2"/>
    </row>
    <row r="4649" spans="7:43" x14ac:dyDescent="0.3">
      <c r="G4649" s="2"/>
      <c r="K4649" s="2"/>
      <c r="O4649" s="2"/>
      <c r="S4649" s="2"/>
      <c r="W4649" s="2"/>
      <c r="AA4649" s="2"/>
      <c r="AE4649" s="2"/>
      <c r="AI4649" s="2"/>
      <c r="AM4649" s="2"/>
      <c r="AQ4649" s="2"/>
    </row>
    <row r="4650" spans="7:43" x14ac:dyDescent="0.3">
      <c r="G4650" s="2"/>
      <c r="K4650" s="2"/>
      <c r="O4650" s="2"/>
      <c r="S4650" s="2"/>
      <c r="W4650" s="2"/>
      <c r="AA4650" s="2"/>
      <c r="AE4650" s="2"/>
      <c r="AI4650" s="2"/>
      <c r="AM4650" s="2"/>
      <c r="AQ4650" s="2"/>
    </row>
    <row r="4651" spans="7:43" x14ac:dyDescent="0.3">
      <c r="G4651" s="2"/>
      <c r="K4651" s="2"/>
      <c r="O4651" s="2"/>
      <c r="S4651" s="2"/>
      <c r="W4651" s="2"/>
      <c r="AA4651" s="2"/>
      <c r="AE4651" s="2"/>
      <c r="AI4651" s="2"/>
      <c r="AM4651" s="2"/>
      <c r="AQ4651" s="2"/>
    </row>
    <row r="4652" spans="7:43" x14ac:dyDescent="0.3">
      <c r="G4652" s="2"/>
      <c r="K4652" s="2"/>
      <c r="O4652" s="2"/>
      <c r="S4652" s="2"/>
      <c r="W4652" s="2"/>
      <c r="AA4652" s="2"/>
      <c r="AE4652" s="2"/>
      <c r="AI4652" s="2"/>
      <c r="AM4652" s="2"/>
      <c r="AQ4652" s="2"/>
    </row>
    <row r="4653" spans="7:43" x14ac:dyDescent="0.3">
      <c r="G4653" s="2"/>
      <c r="K4653" s="2"/>
      <c r="O4653" s="2"/>
      <c r="S4653" s="2"/>
      <c r="W4653" s="2"/>
      <c r="AA4653" s="2"/>
      <c r="AE4653" s="2"/>
      <c r="AI4653" s="2"/>
      <c r="AM4653" s="2"/>
      <c r="AQ4653" s="2"/>
    </row>
    <row r="4654" spans="7:43" x14ac:dyDescent="0.3">
      <c r="G4654" s="2"/>
      <c r="K4654" s="2"/>
      <c r="O4654" s="2"/>
      <c r="S4654" s="2"/>
      <c r="W4654" s="2"/>
      <c r="AA4654" s="2"/>
      <c r="AE4654" s="2"/>
      <c r="AI4654" s="2"/>
      <c r="AM4654" s="2"/>
      <c r="AQ4654" s="2"/>
    </row>
    <row r="4655" spans="7:43" x14ac:dyDescent="0.3">
      <c r="G4655" s="2"/>
      <c r="K4655" s="2"/>
      <c r="O4655" s="2"/>
      <c r="S4655" s="2"/>
      <c r="W4655" s="2"/>
      <c r="AA4655" s="2"/>
      <c r="AE4655" s="2"/>
      <c r="AI4655" s="2"/>
      <c r="AM4655" s="2"/>
      <c r="AQ4655" s="2"/>
    </row>
    <row r="4656" spans="7:43" x14ac:dyDescent="0.3">
      <c r="G4656" s="2"/>
      <c r="K4656" s="2"/>
      <c r="O4656" s="2"/>
      <c r="S4656" s="2"/>
      <c r="W4656" s="2"/>
      <c r="AA4656" s="2"/>
      <c r="AE4656" s="2"/>
      <c r="AI4656" s="2"/>
      <c r="AM4656" s="2"/>
      <c r="AQ4656" s="2"/>
    </row>
    <row r="4657" spans="7:43" x14ac:dyDescent="0.3">
      <c r="G4657" s="2"/>
      <c r="K4657" s="2"/>
      <c r="O4657" s="2"/>
      <c r="S4657" s="2"/>
      <c r="W4657" s="2"/>
      <c r="AA4657" s="2"/>
      <c r="AE4657" s="2"/>
      <c r="AI4657" s="2"/>
      <c r="AM4657" s="2"/>
      <c r="AQ4657" s="2"/>
    </row>
    <row r="4658" spans="7:43" x14ac:dyDescent="0.3">
      <c r="G4658" s="2"/>
      <c r="K4658" s="2"/>
      <c r="O4658" s="2"/>
      <c r="S4658" s="2"/>
      <c r="W4658" s="2"/>
      <c r="AA4658" s="2"/>
      <c r="AE4658" s="2"/>
      <c r="AI4658" s="2"/>
      <c r="AM4658" s="2"/>
      <c r="AQ4658" s="2"/>
    </row>
    <row r="4659" spans="7:43" x14ac:dyDescent="0.3">
      <c r="G4659" s="2"/>
      <c r="K4659" s="2"/>
      <c r="O4659" s="2"/>
      <c r="S4659" s="2"/>
      <c r="W4659" s="2"/>
      <c r="AA4659" s="2"/>
      <c r="AE4659" s="2"/>
      <c r="AI4659" s="2"/>
      <c r="AM4659" s="2"/>
      <c r="AQ4659" s="2"/>
    </row>
    <row r="4660" spans="7:43" x14ac:dyDescent="0.3">
      <c r="G4660" s="2"/>
      <c r="K4660" s="2"/>
      <c r="O4660" s="2"/>
      <c r="S4660" s="2"/>
      <c r="W4660" s="2"/>
      <c r="AA4660" s="2"/>
      <c r="AE4660" s="2"/>
      <c r="AI4660" s="2"/>
      <c r="AM4660" s="2"/>
      <c r="AQ4660" s="2"/>
    </row>
    <row r="4661" spans="7:43" x14ac:dyDescent="0.3">
      <c r="G4661" s="2"/>
      <c r="K4661" s="2"/>
      <c r="O4661" s="2"/>
      <c r="S4661" s="2"/>
      <c r="W4661" s="2"/>
      <c r="AA4661" s="2"/>
      <c r="AE4661" s="2"/>
      <c r="AI4661" s="2"/>
      <c r="AM4661" s="2"/>
      <c r="AQ4661" s="2"/>
    </row>
    <row r="4662" spans="7:43" x14ac:dyDescent="0.3">
      <c r="G4662" s="2"/>
      <c r="K4662" s="2"/>
      <c r="O4662" s="2"/>
      <c r="S4662" s="2"/>
      <c r="W4662" s="2"/>
      <c r="AA4662" s="2"/>
      <c r="AE4662" s="2"/>
      <c r="AI4662" s="2"/>
      <c r="AM4662" s="2"/>
      <c r="AQ4662" s="2"/>
    </row>
    <row r="4663" spans="7:43" x14ac:dyDescent="0.3">
      <c r="G4663" s="2"/>
      <c r="K4663" s="2"/>
      <c r="O4663" s="2"/>
      <c r="S4663" s="2"/>
      <c r="W4663" s="2"/>
      <c r="AA4663" s="2"/>
      <c r="AE4663" s="2"/>
      <c r="AI4663" s="2"/>
      <c r="AM4663" s="2"/>
      <c r="AQ4663" s="2"/>
    </row>
    <row r="4664" spans="7:43" x14ac:dyDescent="0.3">
      <c r="G4664" s="2"/>
      <c r="K4664" s="2"/>
      <c r="O4664" s="2"/>
      <c r="S4664" s="2"/>
      <c r="W4664" s="2"/>
      <c r="AA4664" s="2"/>
      <c r="AE4664" s="2"/>
      <c r="AI4664" s="2"/>
      <c r="AM4664" s="2"/>
      <c r="AQ4664" s="2"/>
    </row>
    <row r="4665" spans="7:43" x14ac:dyDescent="0.3">
      <c r="G4665" s="2"/>
      <c r="K4665" s="2"/>
      <c r="O4665" s="2"/>
      <c r="S4665" s="2"/>
      <c r="W4665" s="2"/>
      <c r="AA4665" s="2"/>
      <c r="AE4665" s="2"/>
      <c r="AI4665" s="2"/>
      <c r="AM4665" s="2"/>
      <c r="AQ4665" s="2"/>
    </row>
    <row r="4666" spans="7:43" x14ac:dyDescent="0.3">
      <c r="G4666" s="2"/>
      <c r="K4666" s="2"/>
      <c r="O4666" s="2"/>
      <c r="S4666" s="2"/>
      <c r="W4666" s="2"/>
      <c r="AA4666" s="2"/>
      <c r="AE4666" s="2"/>
      <c r="AI4666" s="2"/>
      <c r="AM4666" s="2"/>
      <c r="AQ4666" s="2"/>
    </row>
    <row r="4667" spans="7:43" x14ac:dyDescent="0.3">
      <c r="G4667" s="2"/>
      <c r="K4667" s="2"/>
      <c r="O4667" s="2"/>
      <c r="S4667" s="2"/>
      <c r="W4667" s="2"/>
      <c r="AA4667" s="2"/>
      <c r="AE4667" s="2"/>
      <c r="AI4667" s="2"/>
      <c r="AM4667" s="2"/>
      <c r="AQ4667" s="2"/>
    </row>
    <row r="4668" spans="7:43" x14ac:dyDescent="0.3">
      <c r="G4668" s="2"/>
      <c r="K4668" s="2"/>
      <c r="O4668" s="2"/>
      <c r="S4668" s="2"/>
      <c r="W4668" s="2"/>
      <c r="AA4668" s="2"/>
      <c r="AE4668" s="2"/>
      <c r="AI4668" s="2"/>
      <c r="AM4668" s="2"/>
      <c r="AQ4668" s="2"/>
    </row>
    <row r="4669" spans="7:43" x14ac:dyDescent="0.3">
      <c r="G4669" s="2"/>
      <c r="K4669" s="2"/>
      <c r="O4669" s="2"/>
      <c r="S4669" s="2"/>
      <c r="W4669" s="2"/>
      <c r="AA4669" s="2"/>
      <c r="AE4669" s="2"/>
      <c r="AI4669" s="2"/>
      <c r="AM4669" s="2"/>
      <c r="AQ4669" s="2"/>
    </row>
    <row r="4670" spans="7:43" x14ac:dyDescent="0.3">
      <c r="G4670" s="2"/>
      <c r="K4670" s="2"/>
      <c r="O4670" s="2"/>
      <c r="S4670" s="2"/>
      <c r="W4670" s="2"/>
      <c r="AA4670" s="2"/>
      <c r="AE4670" s="2"/>
      <c r="AI4670" s="2"/>
      <c r="AM4670" s="2"/>
      <c r="AQ4670" s="2"/>
    </row>
    <row r="4671" spans="7:43" x14ac:dyDescent="0.3">
      <c r="G4671" s="2"/>
      <c r="K4671" s="2"/>
      <c r="O4671" s="2"/>
      <c r="S4671" s="2"/>
      <c r="W4671" s="2"/>
      <c r="AA4671" s="2"/>
      <c r="AE4671" s="2"/>
      <c r="AI4671" s="2"/>
      <c r="AM4671" s="2"/>
      <c r="AQ4671" s="2"/>
    </row>
    <row r="4672" spans="7:43" x14ac:dyDescent="0.3">
      <c r="G4672" s="2"/>
      <c r="K4672" s="2"/>
      <c r="O4672" s="2"/>
      <c r="S4672" s="2"/>
      <c r="W4672" s="2"/>
      <c r="AA4672" s="2"/>
      <c r="AE4672" s="2"/>
      <c r="AI4672" s="2"/>
      <c r="AM4672" s="2"/>
      <c r="AQ4672" s="2"/>
    </row>
    <row r="4673" spans="7:43" x14ac:dyDescent="0.3">
      <c r="G4673" s="2"/>
      <c r="K4673" s="2"/>
      <c r="O4673" s="2"/>
      <c r="S4673" s="2"/>
      <c r="W4673" s="2"/>
      <c r="AA4673" s="2"/>
      <c r="AE4673" s="2"/>
      <c r="AI4673" s="2"/>
      <c r="AM4673" s="2"/>
      <c r="AQ4673" s="2"/>
    </row>
    <row r="4674" spans="7:43" x14ac:dyDescent="0.3">
      <c r="G4674" s="2"/>
      <c r="K4674" s="2"/>
      <c r="O4674" s="2"/>
      <c r="S4674" s="2"/>
      <c r="W4674" s="2"/>
      <c r="AA4674" s="2"/>
      <c r="AE4674" s="2"/>
      <c r="AI4674" s="2"/>
      <c r="AM4674" s="2"/>
      <c r="AQ4674" s="2"/>
    </row>
    <row r="4675" spans="7:43" x14ac:dyDescent="0.3">
      <c r="G4675" s="2"/>
      <c r="K4675" s="2"/>
      <c r="O4675" s="2"/>
      <c r="S4675" s="2"/>
      <c r="W4675" s="2"/>
      <c r="AA4675" s="2"/>
      <c r="AE4675" s="2"/>
      <c r="AI4675" s="2"/>
      <c r="AM4675" s="2"/>
      <c r="AQ4675" s="2"/>
    </row>
    <row r="4676" spans="7:43" x14ac:dyDescent="0.3">
      <c r="G4676" s="2"/>
      <c r="K4676" s="2"/>
      <c r="O4676" s="2"/>
      <c r="S4676" s="2"/>
      <c r="W4676" s="2"/>
      <c r="AA4676" s="2"/>
      <c r="AE4676" s="2"/>
      <c r="AI4676" s="2"/>
      <c r="AM4676" s="2"/>
      <c r="AQ4676" s="2"/>
    </row>
    <row r="4677" spans="7:43" x14ac:dyDescent="0.3">
      <c r="G4677" s="2"/>
      <c r="K4677" s="2"/>
      <c r="O4677" s="2"/>
      <c r="S4677" s="2"/>
      <c r="W4677" s="2"/>
      <c r="AA4677" s="2"/>
      <c r="AE4677" s="2"/>
      <c r="AI4677" s="2"/>
      <c r="AM4677" s="2"/>
      <c r="AQ4677" s="2"/>
    </row>
    <row r="4678" spans="7:43" x14ac:dyDescent="0.3">
      <c r="G4678" s="2"/>
      <c r="K4678" s="2"/>
      <c r="O4678" s="2"/>
      <c r="S4678" s="2"/>
      <c r="W4678" s="2"/>
      <c r="AA4678" s="2"/>
      <c r="AE4678" s="2"/>
      <c r="AI4678" s="2"/>
      <c r="AM4678" s="2"/>
      <c r="AQ4678" s="2"/>
    </row>
    <row r="4679" spans="7:43" x14ac:dyDescent="0.3">
      <c r="G4679" s="2"/>
      <c r="K4679" s="2"/>
      <c r="O4679" s="2"/>
      <c r="S4679" s="2"/>
      <c r="W4679" s="2"/>
      <c r="AA4679" s="2"/>
      <c r="AE4679" s="2"/>
      <c r="AI4679" s="2"/>
      <c r="AM4679" s="2"/>
      <c r="AQ4679" s="2"/>
    </row>
    <row r="4680" spans="7:43" x14ac:dyDescent="0.3">
      <c r="G4680" s="2"/>
      <c r="K4680" s="2"/>
      <c r="O4680" s="2"/>
      <c r="S4680" s="2"/>
      <c r="W4680" s="2"/>
      <c r="AA4680" s="2"/>
      <c r="AE4680" s="2"/>
      <c r="AI4680" s="2"/>
      <c r="AM4680" s="2"/>
      <c r="AQ4680" s="2"/>
    </row>
    <row r="4681" spans="7:43" x14ac:dyDescent="0.3">
      <c r="G4681" s="2"/>
      <c r="K4681" s="2"/>
      <c r="O4681" s="2"/>
      <c r="S4681" s="2"/>
      <c r="W4681" s="2"/>
      <c r="AA4681" s="2"/>
      <c r="AE4681" s="2"/>
      <c r="AI4681" s="2"/>
      <c r="AM4681" s="2"/>
      <c r="AQ4681" s="2"/>
    </row>
    <row r="4682" spans="7:43" x14ac:dyDescent="0.3">
      <c r="G4682" s="2"/>
      <c r="K4682" s="2"/>
      <c r="O4682" s="2"/>
      <c r="S4682" s="2"/>
      <c r="W4682" s="2"/>
      <c r="AA4682" s="2"/>
      <c r="AE4682" s="2"/>
      <c r="AI4682" s="2"/>
      <c r="AM4682" s="2"/>
      <c r="AQ4682" s="2"/>
    </row>
    <row r="4683" spans="7:43" x14ac:dyDescent="0.3">
      <c r="G4683" s="2"/>
      <c r="K4683" s="2"/>
      <c r="O4683" s="2"/>
      <c r="S4683" s="2"/>
      <c r="W4683" s="2"/>
      <c r="AA4683" s="2"/>
      <c r="AE4683" s="2"/>
      <c r="AI4683" s="2"/>
      <c r="AM4683" s="2"/>
      <c r="AQ4683" s="2"/>
    </row>
    <row r="4684" spans="7:43" x14ac:dyDescent="0.3">
      <c r="G4684" s="2"/>
      <c r="K4684" s="2"/>
      <c r="O4684" s="2"/>
      <c r="S4684" s="2"/>
      <c r="W4684" s="2"/>
      <c r="AA4684" s="2"/>
      <c r="AE4684" s="2"/>
      <c r="AI4684" s="2"/>
      <c r="AM4684" s="2"/>
      <c r="AQ4684" s="2"/>
    </row>
    <row r="4685" spans="7:43" x14ac:dyDescent="0.3">
      <c r="G4685" s="2"/>
      <c r="K4685" s="2"/>
      <c r="O4685" s="2"/>
      <c r="S4685" s="2"/>
      <c r="W4685" s="2"/>
      <c r="AA4685" s="2"/>
      <c r="AE4685" s="2"/>
      <c r="AI4685" s="2"/>
      <c r="AM4685" s="2"/>
      <c r="AQ4685" s="2"/>
    </row>
    <row r="4686" spans="7:43" x14ac:dyDescent="0.3">
      <c r="G4686" s="2"/>
      <c r="K4686" s="2"/>
      <c r="O4686" s="2"/>
      <c r="S4686" s="2"/>
      <c r="W4686" s="2"/>
      <c r="AA4686" s="2"/>
      <c r="AE4686" s="2"/>
      <c r="AI4686" s="2"/>
      <c r="AM4686" s="2"/>
      <c r="AQ4686" s="2"/>
    </row>
    <row r="4687" spans="7:43" x14ac:dyDescent="0.3">
      <c r="G4687" s="2"/>
      <c r="K4687" s="2"/>
      <c r="O4687" s="2"/>
      <c r="S4687" s="2"/>
      <c r="W4687" s="2"/>
      <c r="AA4687" s="2"/>
      <c r="AE4687" s="2"/>
      <c r="AI4687" s="2"/>
      <c r="AM4687" s="2"/>
      <c r="AQ4687" s="2"/>
    </row>
    <row r="4688" spans="7:43" x14ac:dyDescent="0.3">
      <c r="G4688" s="2"/>
      <c r="K4688" s="2"/>
      <c r="O4688" s="2"/>
      <c r="S4688" s="2"/>
      <c r="W4688" s="2"/>
      <c r="AA4688" s="2"/>
      <c r="AE4688" s="2"/>
      <c r="AI4688" s="2"/>
      <c r="AM4688" s="2"/>
      <c r="AQ4688" s="2"/>
    </row>
    <row r="4689" spans="7:43" x14ac:dyDescent="0.3">
      <c r="G4689" s="2"/>
      <c r="K4689" s="2"/>
      <c r="O4689" s="2"/>
      <c r="S4689" s="2"/>
      <c r="W4689" s="2"/>
      <c r="AA4689" s="2"/>
      <c r="AE4689" s="2"/>
      <c r="AI4689" s="2"/>
      <c r="AM4689" s="2"/>
      <c r="AQ4689" s="2"/>
    </row>
    <row r="4690" spans="7:43" x14ac:dyDescent="0.3">
      <c r="G4690" s="2"/>
      <c r="K4690" s="2"/>
      <c r="O4690" s="2"/>
      <c r="S4690" s="2"/>
      <c r="W4690" s="2"/>
      <c r="AA4690" s="2"/>
      <c r="AE4690" s="2"/>
      <c r="AI4690" s="2"/>
      <c r="AM4690" s="2"/>
      <c r="AQ4690" s="2"/>
    </row>
    <row r="4691" spans="7:43" x14ac:dyDescent="0.3">
      <c r="G4691" s="2"/>
      <c r="K4691" s="2"/>
      <c r="O4691" s="2"/>
      <c r="S4691" s="2"/>
      <c r="W4691" s="2"/>
      <c r="AA4691" s="2"/>
      <c r="AE4691" s="2"/>
      <c r="AI4691" s="2"/>
      <c r="AM4691" s="2"/>
      <c r="AQ4691" s="2"/>
    </row>
    <row r="4692" spans="7:43" x14ac:dyDescent="0.3">
      <c r="G4692" s="2"/>
      <c r="K4692" s="2"/>
      <c r="O4692" s="2"/>
      <c r="S4692" s="2"/>
      <c r="W4692" s="2"/>
      <c r="AA4692" s="2"/>
      <c r="AE4692" s="2"/>
      <c r="AI4692" s="2"/>
      <c r="AM4692" s="2"/>
      <c r="AQ4692" s="2"/>
    </row>
    <row r="4693" spans="7:43" x14ac:dyDescent="0.3">
      <c r="G4693" s="2"/>
      <c r="K4693" s="2"/>
      <c r="O4693" s="2"/>
      <c r="S4693" s="2"/>
      <c r="W4693" s="2"/>
      <c r="AA4693" s="2"/>
      <c r="AE4693" s="2"/>
      <c r="AI4693" s="2"/>
      <c r="AM4693" s="2"/>
      <c r="AQ4693" s="2"/>
    </row>
    <row r="4694" spans="7:43" x14ac:dyDescent="0.3">
      <c r="G4694" s="2"/>
      <c r="K4694" s="2"/>
      <c r="O4694" s="2"/>
      <c r="S4694" s="2"/>
      <c r="W4694" s="2"/>
      <c r="AA4694" s="2"/>
      <c r="AE4694" s="2"/>
      <c r="AI4694" s="2"/>
      <c r="AM4694" s="2"/>
      <c r="AQ4694" s="2"/>
    </row>
    <row r="4695" spans="7:43" x14ac:dyDescent="0.3">
      <c r="G4695" s="2"/>
      <c r="K4695" s="2"/>
      <c r="O4695" s="2"/>
      <c r="S4695" s="2"/>
      <c r="W4695" s="2"/>
      <c r="AA4695" s="2"/>
      <c r="AE4695" s="2"/>
      <c r="AI4695" s="2"/>
      <c r="AM4695" s="2"/>
      <c r="AQ4695" s="2"/>
    </row>
    <row r="4696" spans="7:43" x14ac:dyDescent="0.3">
      <c r="G4696" s="2"/>
      <c r="K4696" s="2"/>
      <c r="O4696" s="2"/>
      <c r="S4696" s="2"/>
      <c r="W4696" s="2"/>
      <c r="AA4696" s="2"/>
      <c r="AE4696" s="2"/>
      <c r="AI4696" s="2"/>
      <c r="AM4696" s="2"/>
      <c r="AQ4696" s="2"/>
    </row>
    <row r="4697" spans="7:43" x14ac:dyDescent="0.3">
      <c r="G4697" s="2"/>
      <c r="K4697" s="2"/>
      <c r="O4697" s="2"/>
      <c r="S4697" s="2"/>
      <c r="W4697" s="2"/>
      <c r="AA4697" s="2"/>
      <c r="AE4697" s="2"/>
      <c r="AI4697" s="2"/>
      <c r="AM4697" s="2"/>
      <c r="AQ4697" s="2"/>
    </row>
    <row r="4698" spans="7:43" x14ac:dyDescent="0.3">
      <c r="G4698" s="2"/>
      <c r="K4698" s="2"/>
      <c r="O4698" s="2"/>
      <c r="S4698" s="2"/>
      <c r="W4698" s="2"/>
      <c r="AA4698" s="2"/>
      <c r="AE4698" s="2"/>
      <c r="AI4698" s="2"/>
      <c r="AM4698" s="2"/>
      <c r="AQ4698" s="2"/>
    </row>
    <row r="4699" spans="7:43" x14ac:dyDescent="0.3">
      <c r="G4699" s="2"/>
      <c r="K4699" s="2"/>
      <c r="O4699" s="2"/>
      <c r="S4699" s="2"/>
      <c r="W4699" s="2"/>
      <c r="AA4699" s="2"/>
      <c r="AE4699" s="2"/>
      <c r="AI4699" s="2"/>
      <c r="AM4699" s="2"/>
      <c r="AQ4699" s="2"/>
    </row>
    <row r="4700" spans="7:43" x14ac:dyDescent="0.3">
      <c r="G4700" s="2"/>
      <c r="K4700" s="2"/>
      <c r="O4700" s="2"/>
      <c r="S4700" s="2"/>
      <c r="W4700" s="2"/>
      <c r="AA4700" s="2"/>
      <c r="AE4700" s="2"/>
      <c r="AI4700" s="2"/>
      <c r="AM4700" s="2"/>
      <c r="AQ4700" s="2"/>
    </row>
    <row r="4701" spans="7:43" x14ac:dyDescent="0.3">
      <c r="G4701" s="2"/>
      <c r="K4701" s="2"/>
      <c r="O4701" s="2"/>
      <c r="S4701" s="2"/>
      <c r="W4701" s="2"/>
      <c r="AA4701" s="2"/>
      <c r="AE4701" s="2"/>
      <c r="AI4701" s="2"/>
      <c r="AM4701" s="2"/>
      <c r="AQ4701" s="2"/>
    </row>
    <row r="4702" spans="7:43" x14ac:dyDescent="0.3">
      <c r="G4702" s="2"/>
      <c r="K4702" s="2"/>
      <c r="O4702" s="2"/>
      <c r="S4702" s="2"/>
      <c r="W4702" s="2"/>
      <c r="AA4702" s="2"/>
      <c r="AE4702" s="2"/>
      <c r="AI4702" s="2"/>
      <c r="AM4702" s="2"/>
      <c r="AQ4702" s="2"/>
    </row>
    <row r="4703" spans="7:43" x14ac:dyDescent="0.3">
      <c r="G4703" s="2"/>
      <c r="K4703" s="2"/>
      <c r="O4703" s="2"/>
      <c r="S4703" s="2"/>
      <c r="W4703" s="2"/>
      <c r="AA4703" s="2"/>
      <c r="AE4703" s="2"/>
      <c r="AI4703" s="2"/>
      <c r="AM4703" s="2"/>
      <c r="AQ4703" s="2"/>
    </row>
    <row r="4704" spans="7:43" x14ac:dyDescent="0.3">
      <c r="G4704" s="2"/>
      <c r="K4704" s="2"/>
      <c r="O4704" s="2"/>
      <c r="S4704" s="2"/>
      <c r="W4704" s="2"/>
      <c r="AA4704" s="2"/>
      <c r="AE4704" s="2"/>
      <c r="AI4704" s="2"/>
      <c r="AM4704" s="2"/>
      <c r="AQ4704" s="2"/>
    </row>
    <row r="4705" spans="7:43" x14ac:dyDescent="0.3">
      <c r="G4705" s="2"/>
      <c r="K4705" s="2"/>
      <c r="O4705" s="2"/>
      <c r="S4705" s="2"/>
      <c r="W4705" s="2"/>
      <c r="AA4705" s="2"/>
      <c r="AE4705" s="2"/>
      <c r="AI4705" s="2"/>
      <c r="AM4705" s="2"/>
      <c r="AQ4705" s="2"/>
    </row>
    <row r="4706" spans="7:43" x14ac:dyDescent="0.3">
      <c r="G4706" s="2"/>
      <c r="K4706" s="2"/>
      <c r="O4706" s="2"/>
      <c r="S4706" s="2"/>
      <c r="W4706" s="2"/>
      <c r="AA4706" s="2"/>
      <c r="AE4706" s="2"/>
      <c r="AI4706" s="2"/>
      <c r="AM4706" s="2"/>
      <c r="AQ4706" s="2"/>
    </row>
    <row r="4707" spans="7:43" x14ac:dyDescent="0.3">
      <c r="G4707" s="2"/>
      <c r="K4707" s="2"/>
      <c r="O4707" s="2"/>
      <c r="S4707" s="2"/>
      <c r="W4707" s="2"/>
      <c r="AA4707" s="2"/>
      <c r="AE4707" s="2"/>
      <c r="AI4707" s="2"/>
      <c r="AM4707" s="2"/>
      <c r="AQ4707" s="2"/>
    </row>
    <row r="4708" spans="7:43" x14ac:dyDescent="0.3">
      <c r="G4708" s="2"/>
      <c r="K4708" s="2"/>
      <c r="O4708" s="2"/>
      <c r="S4708" s="2"/>
      <c r="W4708" s="2"/>
      <c r="AA4708" s="2"/>
      <c r="AE4708" s="2"/>
      <c r="AI4708" s="2"/>
      <c r="AM4708" s="2"/>
      <c r="AQ4708" s="2"/>
    </row>
    <row r="4709" spans="7:43" x14ac:dyDescent="0.3">
      <c r="G4709" s="2"/>
      <c r="K4709" s="2"/>
      <c r="O4709" s="2"/>
      <c r="S4709" s="2"/>
      <c r="W4709" s="2"/>
      <c r="AA4709" s="2"/>
      <c r="AE4709" s="2"/>
      <c r="AI4709" s="2"/>
      <c r="AM4709" s="2"/>
      <c r="AQ4709" s="2"/>
    </row>
    <row r="4710" spans="7:43" x14ac:dyDescent="0.3">
      <c r="G4710" s="2"/>
      <c r="K4710" s="2"/>
      <c r="O4710" s="2"/>
      <c r="S4710" s="2"/>
      <c r="W4710" s="2"/>
      <c r="AA4710" s="2"/>
      <c r="AE4710" s="2"/>
      <c r="AI4710" s="2"/>
      <c r="AM4710" s="2"/>
      <c r="AQ4710" s="2"/>
    </row>
    <row r="4711" spans="7:43" x14ac:dyDescent="0.3">
      <c r="G4711" s="2"/>
      <c r="K4711" s="2"/>
      <c r="O4711" s="2"/>
      <c r="S4711" s="2"/>
      <c r="W4711" s="2"/>
      <c r="AA4711" s="2"/>
      <c r="AE4711" s="2"/>
      <c r="AI4711" s="2"/>
      <c r="AM4711" s="2"/>
      <c r="AQ4711" s="2"/>
    </row>
    <row r="4712" spans="7:43" x14ac:dyDescent="0.3">
      <c r="G4712" s="2"/>
      <c r="K4712" s="2"/>
      <c r="O4712" s="2"/>
      <c r="S4712" s="2"/>
      <c r="W4712" s="2"/>
      <c r="AA4712" s="2"/>
      <c r="AE4712" s="2"/>
      <c r="AI4712" s="2"/>
      <c r="AM4712" s="2"/>
      <c r="AQ4712" s="2"/>
    </row>
    <row r="4713" spans="7:43" x14ac:dyDescent="0.3">
      <c r="G4713" s="2"/>
      <c r="K4713" s="2"/>
      <c r="O4713" s="2"/>
      <c r="S4713" s="2"/>
      <c r="W4713" s="2"/>
      <c r="AA4713" s="2"/>
      <c r="AE4713" s="2"/>
      <c r="AI4713" s="2"/>
      <c r="AM4713" s="2"/>
      <c r="AQ4713" s="2"/>
    </row>
    <row r="4714" spans="7:43" x14ac:dyDescent="0.3">
      <c r="G4714" s="2"/>
      <c r="K4714" s="2"/>
      <c r="O4714" s="2"/>
      <c r="S4714" s="2"/>
      <c r="W4714" s="2"/>
      <c r="AA4714" s="2"/>
      <c r="AE4714" s="2"/>
      <c r="AI4714" s="2"/>
      <c r="AM4714" s="2"/>
      <c r="AQ4714" s="2"/>
    </row>
    <row r="4715" spans="7:43" x14ac:dyDescent="0.3">
      <c r="G4715" s="2"/>
      <c r="K4715" s="2"/>
      <c r="O4715" s="2"/>
      <c r="S4715" s="2"/>
      <c r="W4715" s="2"/>
      <c r="AA4715" s="2"/>
      <c r="AE4715" s="2"/>
      <c r="AI4715" s="2"/>
      <c r="AM4715" s="2"/>
      <c r="AQ4715" s="2"/>
    </row>
    <row r="4716" spans="7:43" x14ac:dyDescent="0.3">
      <c r="G4716" s="2"/>
      <c r="K4716" s="2"/>
      <c r="O4716" s="2"/>
      <c r="S4716" s="2"/>
      <c r="W4716" s="2"/>
      <c r="AA4716" s="2"/>
      <c r="AE4716" s="2"/>
      <c r="AI4716" s="2"/>
      <c r="AM4716" s="2"/>
      <c r="AQ4716" s="2"/>
    </row>
    <row r="4717" spans="7:43" x14ac:dyDescent="0.3">
      <c r="G4717" s="2"/>
      <c r="K4717" s="2"/>
      <c r="O4717" s="2"/>
      <c r="S4717" s="2"/>
      <c r="W4717" s="2"/>
      <c r="AA4717" s="2"/>
      <c r="AE4717" s="2"/>
      <c r="AI4717" s="2"/>
      <c r="AM4717" s="2"/>
      <c r="AQ4717" s="2"/>
    </row>
    <row r="4718" spans="7:43" x14ac:dyDescent="0.3">
      <c r="G4718" s="2"/>
      <c r="K4718" s="2"/>
      <c r="O4718" s="2"/>
      <c r="S4718" s="2"/>
      <c r="W4718" s="2"/>
      <c r="AA4718" s="2"/>
      <c r="AE4718" s="2"/>
      <c r="AI4718" s="2"/>
      <c r="AM4718" s="2"/>
      <c r="AQ4718" s="2"/>
    </row>
    <row r="4719" spans="7:43" x14ac:dyDescent="0.3">
      <c r="G4719" s="2"/>
      <c r="K4719" s="2"/>
      <c r="O4719" s="2"/>
      <c r="S4719" s="2"/>
      <c r="W4719" s="2"/>
      <c r="AA4719" s="2"/>
      <c r="AE4719" s="2"/>
      <c r="AI4719" s="2"/>
      <c r="AM4719" s="2"/>
      <c r="AQ4719" s="2"/>
    </row>
    <row r="4720" spans="7:43" x14ac:dyDescent="0.3">
      <c r="G4720" s="2"/>
      <c r="K4720" s="2"/>
      <c r="O4720" s="2"/>
      <c r="S4720" s="2"/>
      <c r="W4720" s="2"/>
      <c r="AA4720" s="2"/>
      <c r="AE4720" s="2"/>
      <c r="AI4720" s="2"/>
      <c r="AM4720" s="2"/>
      <c r="AQ4720" s="2"/>
    </row>
    <row r="4721" spans="7:43" x14ac:dyDescent="0.3">
      <c r="G4721" s="2"/>
      <c r="K4721" s="2"/>
      <c r="O4721" s="2"/>
      <c r="S4721" s="2"/>
      <c r="W4721" s="2"/>
      <c r="AA4721" s="2"/>
      <c r="AE4721" s="2"/>
      <c r="AI4721" s="2"/>
      <c r="AM4721" s="2"/>
      <c r="AQ4721" s="2"/>
    </row>
    <row r="4722" spans="7:43" x14ac:dyDescent="0.3">
      <c r="G4722" s="2"/>
      <c r="K4722" s="2"/>
      <c r="O4722" s="2"/>
      <c r="S4722" s="2"/>
      <c r="W4722" s="2"/>
      <c r="AA4722" s="2"/>
      <c r="AE4722" s="2"/>
      <c r="AI4722" s="2"/>
      <c r="AM4722" s="2"/>
      <c r="AQ4722" s="2"/>
    </row>
    <row r="4723" spans="7:43" x14ac:dyDescent="0.3">
      <c r="G4723" s="2"/>
      <c r="K4723" s="2"/>
      <c r="O4723" s="2"/>
      <c r="S4723" s="2"/>
      <c r="W4723" s="2"/>
      <c r="AA4723" s="2"/>
      <c r="AE4723" s="2"/>
      <c r="AI4723" s="2"/>
      <c r="AM4723" s="2"/>
      <c r="AQ4723" s="2"/>
    </row>
    <row r="4724" spans="7:43" x14ac:dyDescent="0.3">
      <c r="G4724" s="2"/>
      <c r="K4724" s="2"/>
      <c r="O4724" s="2"/>
      <c r="S4724" s="2"/>
      <c r="W4724" s="2"/>
      <c r="AA4724" s="2"/>
      <c r="AE4724" s="2"/>
      <c r="AI4724" s="2"/>
      <c r="AM4724" s="2"/>
      <c r="AQ4724" s="2"/>
    </row>
    <row r="4725" spans="7:43" x14ac:dyDescent="0.3">
      <c r="G4725" s="2"/>
      <c r="K4725" s="2"/>
      <c r="O4725" s="2"/>
      <c r="S4725" s="2"/>
      <c r="W4725" s="2"/>
      <c r="AA4725" s="2"/>
      <c r="AE4725" s="2"/>
      <c r="AI4725" s="2"/>
      <c r="AM4725" s="2"/>
      <c r="AQ4725" s="2"/>
    </row>
    <row r="4726" spans="7:43" x14ac:dyDescent="0.3">
      <c r="G4726" s="2"/>
      <c r="K4726" s="2"/>
      <c r="O4726" s="2"/>
      <c r="S4726" s="2"/>
      <c r="W4726" s="2"/>
      <c r="AA4726" s="2"/>
      <c r="AE4726" s="2"/>
      <c r="AI4726" s="2"/>
      <c r="AM4726" s="2"/>
      <c r="AQ4726" s="2"/>
    </row>
    <row r="4727" spans="7:43" x14ac:dyDescent="0.3">
      <c r="G4727" s="2"/>
      <c r="K4727" s="2"/>
      <c r="O4727" s="2"/>
      <c r="S4727" s="2"/>
      <c r="W4727" s="2"/>
      <c r="AA4727" s="2"/>
      <c r="AE4727" s="2"/>
      <c r="AI4727" s="2"/>
      <c r="AM4727" s="2"/>
      <c r="AQ4727" s="2"/>
    </row>
    <row r="4728" spans="7:43" x14ac:dyDescent="0.3">
      <c r="G4728" s="2"/>
      <c r="K4728" s="2"/>
      <c r="O4728" s="2"/>
      <c r="S4728" s="2"/>
      <c r="W4728" s="2"/>
      <c r="AA4728" s="2"/>
      <c r="AE4728" s="2"/>
      <c r="AI4728" s="2"/>
      <c r="AM4728" s="2"/>
      <c r="AQ4728" s="2"/>
    </row>
    <row r="4729" spans="7:43" x14ac:dyDescent="0.3">
      <c r="G4729" s="2"/>
      <c r="K4729" s="2"/>
      <c r="O4729" s="2"/>
      <c r="S4729" s="2"/>
      <c r="W4729" s="2"/>
      <c r="AA4729" s="2"/>
      <c r="AE4729" s="2"/>
      <c r="AI4729" s="2"/>
      <c r="AM4729" s="2"/>
      <c r="AQ4729" s="2"/>
    </row>
    <row r="4730" spans="7:43" x14ac:dyDescent="0.3">
      <c r="G4730" s="2"/>
      <c r="K4730" s="2"/>
      <c r="O4730" s="2"/>
      <c r="S4730" s="2"/>
      <c r="W4730" s="2"/>
      <c r="AA4730" s="2"/>
      <c r="AE4730" s="2"/>
      <c r="AI4730" s="2"/>
      <c r="AM4730" s="2"/>
      <c r="AQ4730" s="2"/>
    </row>
    <row r="4731" spans="7:43" x14ac:dyDescent="0.3">
      <c r="G4731" s="2"/>
      <c r="K4731" s="2"/>
      <c r="O4731" s="2"/>
      <c r="S4731" s="2"/>
      <c r="W4731" s="2"/>
      <c r="AA4731" s="2"/>
      <c r="AE4731" s="2"/>
      <c r="AI4731" s="2"/>
      <c r="AM4731" s="2"/>
      <c r="AQ4731" s="2"/>
    </row>
    <row r="4732" spans="7:43" x14ac:dyDescent="0.3">
      <c r="G4732" s="2"/>
      <c r="K4732" s="2"/>
      <c r="O4732" s="2"/>
      <c r="S4732" s="2"/>
      <c r="W4732" s="2"/>
      <c r="AA4732" s="2"/>
      <c r="AE4732" s="2"/>
      <c r="AI4732" s="2"/>
      <c r="AM4732" s="2"/>
      <c r="AQ4732" s="2"/>
    </row>
    <row r="4733" spans="7:43" x14ac:dyDescent="0.3">
      <c r="G4733" s="2"/>
      <c r="K4733" s="2"/>
      <c r="O4733" s="2"/>
      <c r="S4733" s="2"/>
      <c r="W4733" s="2"/>
      <c r="AA4733" s="2"/>
      <c r="AE4733" s="2"/>
      <c r="AI4733" s="2"/>
      <c r="AM4733" s="2"/>
      <c r="AQ4733" s="2"/>
    </row>
    <row r="4734" spans="7:43" x14ac:dyDescent="0.3">
      <c r="G4734" s="2"/>
      <c r="K4734" s="2"/>
      <c r="O4734" s="2"/>
      <c r="S4734" s="2"/>
      <c r="W4734" s="2"/>
      <c r="AA4734" s="2"/>
      <c r="AE4734" s="2"/>
      <c r="AI4734" s="2"/>
      <c r="AM4734" s="2"/>
      <c r="AQ4734" s="2"/>
    </row>
    <row r="4735" spans="7:43" x14ac:dyDescent="0.3">
      <c r="G4735" s="2"/>
      <c r="K4735" s="2"/>
      <c r="O4735" s="2"/>
      <c r="S4735" s="2"/>
      <c r="W4735" s="2"/>
      <c r="AA4735" s="2"/>
      <c r="AE4735" s="2"/>
      <c r="AI4735" s="2"/>
      <c r="AM4735" s="2"/>
      <c r="AQ4735" s="2"/>
    </row>
    <row r="4736" spans="7:43" x14ac:dyDescent="0.3">
      <c r="G4736" s="2"/>
      <c r="K4736" s="2"/>
      <c r="O4736" s="2"/>
      <c r="S4736" s="2"/>
      <c r="W4736" s="2"/>
      <c r="AA4736" s="2"/>
      <c r="AE4736" s="2"/>
      <c r="AI4736" s="2"/>
      <c r="AM4736" s="2"/>
      <c r="AQ4736" s="2"/>
    </row>
    <row r="4737" spans="7:43" x14ac:dyDescent="0.3">
      <c r="G4737" s="2"/>
      <c r="K4737" s="2"/>
      <c r="O4737" s="2"/>
      <c r="S4737" s="2"/>
      <c r="W4737" s="2"/>
      <c r="AA4737" s="2"/>
      <c r="AE4737" s="2"/>
      <c r="AI4737" s="2"/>
      <c r="AM4737" s="2"/>
      <c r="AQ4737" s="2"/>
    </row>
    <row r="4738" spans="7:43" x14ac:dyDescent="0.3">
      <c r="G4738" s="2"/>
      <c r="K4738" s="2"/>
      <c r="O4738" s="2"/>
      <c r="S4738" s="2"/>
      <c r="W4738" s="2"/>
      <c r="AA4738" s="2"/>
      <c r="AE4738" s="2"/>
      <c r="AI4738" s="2"/>
      <c r="AM4738" s="2"/>
      <c r="AQ4738" s="2"/>
    </row>
    <row r="4739" spans="7:43" x14ac:dyDescent="0.3">
      <c r="G4739" s="2"/>
      <c r="K4739" s="2"/>
      <c r="O4739" s="2"/>
      <c r="S4739" s="2"/>
      <c r="W4739" s="2"/>
      <c r="AA4739" s="2"/>
      <c r="AE4739" s="2"/>
      <c r="AI4739" s="2"/>
      <c r="AM4739" s="2"/>
      <c r="AQ4739" s="2"/>
    </row>
    <row r="4740" spans="7:43" x14ac:dyDescent="0.3">
      <c r="G4740" s="2"/>
      <c r="K4740" s="2"/>
      <c r="O4740" s="2"/>
      <c r="S4740" s="2"/>
      <c r="W4740" s="2"/>
      <c r="AA4740" s="2"/>
      <c r="AE4740" s="2"/>
      <c r="AI4740" s="2"/>
      <c r="AM4740" s="2"/>
      <c r="AQ4740" s="2"/>
    </row>
    <row r="4741" spans="7:43" x14ac:dyDescent="0.3">
      <c r="G4741" s="2"/>
      <c r="K4741" s="2"/>
      <c r="O4741" s="2"/>
      <c r="S4741" s="2"/>
      <c r="W4741" s="2"/>
      <c r="AA4741" s="2"/>
      <c r="AE4741" s="2"/>
      <c r="AI4741" s="2"/>
      <c r="AM4741" s="2"/>
      <c r="AQ4741" s="2"/>
    </row>
    <row r="4742" spans="7:43" x14ac:dyDescent="0.3">
      <c r="G4742" s="2"/>
      <c r="K4742" s="2"/>
      <c r="O4742" s="2"/>
      <c r="S4742" s="2"/>
      <c r="W4742" s="2"/>
      <c r="AA4742" s="2"/>
      <c r="AE4742" s="2"/>
      <c r="AI4742" s="2"/>
      <c r="AM4742" s="2"/>
      <c r="AQ4742" s="2"/>
    </row>
    <row r="4743" spans="7:43" x14ac:dyDescent="0.3">
      <c r="G4743" s="2"/>
      <c r="K4743" s="2"/>
      <c r="O4743" s="2"/>
      <c r="S4743" s="2"/>
      <c r="W4743" s="2"/>
      <c r="AA4743" s="2"/>
      <c r="AE4743" s="2"/>
      <c r="AI4743" s="2"/>
      <c r="AM4743" s="2"/>
      <c r="AQ4743" s="2"/>
    </row>
    <row r="4744" spans="7:43" x14ac:dyDescent="0.3">
      <c r="G4744" s="2"/>
      <c r="K4744" s="2"/>
      <c r="O4744" s="2"/>
      <c r="S4744" s="2"/>
      <c r="W4744" s="2"/>
      <c r="AA4744" s="2"/>
      <c r="AE4744" s="2"/>
      <c r="AI4744" s="2"/>
      <c r="AM4744" s="2"/>
      <c r="AQ4744" s="2"/>
    </row>
    <row r="4745" spans="7:43" x14ac:dyDescent="0.3">
      <c r="G4745" s="2"/>
      <c r="K4745" s="2"/>
      <c r="O4745" s="2"/>
      <c r="S4745" s="2"/>
      <c r="W4745" s="2"/>
      <c r="AA4745" s="2"/>
      <c r="AE4745" s="2"/>
      <c r="AI4745" s="2"/>
      <c r="AM4745" s="2"/>
      <c r="AQ4745" s="2"/>
    </row>
    <row r="4746" spans="7:43" x14ac:dyDescent="0.3">
      <c r="G4746" s="2"/>
      <c r="K4746" s="2"/>
      <c r="O4746" s="2"/>
      <c r="S4746" s="2"/>
      <c r="W4746" s="2"/>
      <c r="AA4746" s="2"/>
      <c r="AE4746" s="2"/>
      <c r="AI4746" s="2"/>
      <c r="AM4746" s="2"/>
      <c r="AQ4746" s="2"/>
    </row>
    <row r="4747" spans="7:43" x14ac:dyDescent="0.3">
      <c r="G4747" s="2"/>
      <c r="K4747" s="2"/>
      <c r="O4747" s="2"/>
      <c r="S4747" s="2"/>
      <c r="W4747" s="2"/>
      <c r="AA4747" s="2"/>
      <c r="AE4747" s="2"/>
      <c r="AI4747" s="2"/>
      <c r="AM4747" s="2"/>
      <c r="AQ4747" s="2"/>
    </row>
    <row r="4748" spans="7:43" x14ac:dyDescent="0.3">
      <c r="G4748" s="2"/>
      <c r="K4748" s="2"/>
      <c r="O4748" s="2"/>
      <c r="S4748" s="2"/>
      <c r="W4748" s="2"/>
      <c r="AA4748" s="2"/>
      <c r="AE4748" s="2"/>
      <c r="AI4748" s="2"/>
      <c r="AM4748" s="2"/>
      <c r="AQ4748" s="2"/>
    </row>
    <row r="4749" spans="7:43" x14ac:dyDescent="0.3">
      <c r="G4749" s="2"/>
      <c r="K4749" s="2"/>
      <c r="O4749" s="2"/>
      <c r="S4749" s="2"/>
      <c r="W4749" s="2"/>
      <c r="AA4749" s="2"/>
      <c r="AE4749" s="2"/>
      <c r="AI4749" s="2"/>
      <c r="AM4749" s="2"/>
      <c r="AQ4749" s="2"/>
    </row>
    <row r="4750" spans="7:43" x14ac:dyDescent="0.3">
      <c r="G4750" s="2"/>
      <c r="K4750" s="2"/>
      <c r="O4750" s="2"/>
      <c r="S4750" s="2"/>
      <c r="W4750" s="2"/>
      <c r="AA4750" s="2"/>
      <c r="AE4750" s="2"/>
      <c r="AI4750" s="2"/>
      <c r="AM4750" s="2"/>
      <c r="AQ4750" s="2"/>
    </row>
    <row r="4751" spans="7:43" x14ac:dyDescent="0.3">
      <c r="G4751" s="2"/>
      <c r="K4751" s="2"/>
      <c r="O4751" s="2"/>
      <c r="S4751" s="2"/>
      <c r="W4751" s="2"/>
      <c r="AA4751" s="2"/>
      <c r="AE4751" s="2"/>
      <c r="AI4751" s="2"/>
      <c r="AM4751" s="2"/>
      <c r="AQ4751" s="2"/>
    </row>
    <row r="4752" spans="7:43" x14ac:dyDescent="0.3">
      <c r="G4752" s="2"/>
      <c r="K4752" s="2"/>
      <c r="O4752" s="2"/>
      <c r="S4752" s="2"/>
      <c r="W4752" s="2"/>
      <c r="AA4752" s="2"/>
      <c r="AE4752" s="2"/>
      <c r="AI4752" s="2"/>
      <c r="AM4752" s="2"/>
      <c r="AQ4752" s="2"/>
    </row>
    <row r="4753" spans="7:43" x14ac:dyDescent="0.3">
      <c r="G4753" s="2"/>
      <c r="K4753" s="2"/>
      <c r="O4753" s="2"/>
      <c r="S4753" s="2"/>
      <c r="W4753" s="2"/>
      <c r="AA4753" s="2"/>
      <c r="AE4753" s="2"/>
      <c r="AI4753" s="2"/>
      <c r="AM4753" s="2"/>
      <c r="AQ4753" s="2"/>
    </row>
    <row r="4754" spans="7:43" x14ac:dyDescent="0.3">
      <c r="G4754" s="2"/>
      <c r="K4754" s="2"/>
      <c r="O4754" s="2"/>
      <c r="S4754" s="2"/>
      <c r="W4754" s="2"/>
      <c r="AA4754" s="2"/>
      <c r="AE4754" s="2"/>
      <c r="AI4754" s="2"/>
      <c r="AM4754" s="2"/>
      <c r="AQ4754" s="2"/>
    </row>
    <row r="4755" spans="7:43" x14ac:dyDescent="0.3">
      <c r="G4755" s="2"/>
      <c r="K4755" s="2"/>
      <c r="O4755" s="2"/>
      <c r="S4755" s="2"/>
      <c r="W4755" s="2"/>
      <c r="AA4755" s="2"/>
      <c r="AE4755" s="2"/>
      <c r="AI4755" s="2"/>
      <c r="AM4755" s="2"/>
      <c r="AQ4755" s="2"/>
    </row>
    <row r="4756" spans="7:43" x14ac:dyDescent="0.3">
      <c r="G4756" s="2"/>
      <c r="K4756" s="2"/>
      <c r="O4756" s="2"/>
      <c r="S4756" s="2"/>
      <c r="W4756" s="2"/>
      <c r="AA4756" s="2"/>
      <c r="AE4756" s="2"/>
      <c r="AI4756" s="2"/>
      <c r="AM4756" s="2"/>
      <c r="AQ4756" s="2"/>
    </row>
    <row r="4757" spans="7:43" x14ac:dyDescent="0.3">
      <c r="G4757" s="2"/>
      <c r="K4757" s="2"/>
      <c r="O4757" s="2"/>
      <c r="S4757" s="2"/>
      <c r="W4757" s="2"/>
      <c r="AA4757" s="2"/>
      <c r="AE4757" s="2"/>
      <c r="AI4757" s="2"/>
      <c r="AM4757" s="2"/>
      <c r="AQ4757" s="2"/>
    </row>
    <row r="4758" spans="7:43" x14ac:dyDescent="0.3">
      <c r="G4758" s="2"/>
      <c r="K4758" s="2"/>
      <c r="O4758" s="2"/>
      <c r="S4758" s="2"/>
      <c r="W4758" s="2"/>
      <c r="AA4758" s="2"/>
      <c r="AE4758" s="2"/>
      <c r="AI4758" s="2"/>
      <c r="AM4758" s="2"/>
      <c r="AQ4758" s="2"/>
    </row>
    <row r="4759" spans="7:43" x14ac:dyDescent="0.3">
      <c r="G4759" s="2"/>
      <c r="K4759" s="2"/>
      <c r="O4759" s="2"/>
      <c r="S4759" s="2"/>
      <c r="W4759" s="2"/>
      <c r="AA4759" s="2"/>
      <c r="AE4759" s="2"/>
      <c r="AI4759" s="2"/>
      <c r="AM4759" s="2"/>
      <c r="AQ4759" s="2"/>
    </row>
    <row r="4760" spans="7:43" x14ac:dyDescent="0.3">
      <c r="G4760" s="2"/>
      <c r="K4760" s="2"/>
      <c r="O4760" s="2"/>
      <c r="S4760" s="2"/>
      <c r="W4760" s="2"/>
      <c r="AA4760" s="2"/>
      <c r="AE4760" s="2"/>
      <c r="AI4760" s="2"/>
      <c r="AM4760" s="2"/>
      <c r="AQ4760" s="2"/>
    </row>
    <row r="4761" spans="7:43" x14ac:dyDescent="0.3">
      <c r="G4761" s="2"/>
      <c r="K4761" s="2"/>
      <c r="O4761" s="2"/>
      <c r="S4761" s="2"/>
      <c r="W4761" s="2"/>
      <c r="AA4761" s="2"/>
      <c r="AE4761" s="2"/>
      <c r="AI4761" s="2"/>
      <c r="AM4761" s="2"/>
      <c r="AQ4761" s="2"/>
    </row>
    <row r="4762" spans="7:43" x14ac:dyDescent="0.3">
      <c r="G4762" s="2"/>
      <c r="K4762" s="2"/>
      <c r="O4762" s="2"/>
      <c r="S4762" s="2"/>
      <c r="W4762" s="2"/>
      <c r="AA4762" s="2"/>
      <c r="AE4762" s="2"/>
      <c r="AI4762" s="2"/>
      <c r="AM4762" s="2"/>
      <c r="AQ4762" s="2"/>
    </row>
    <row r="4763" spans="7:43" x14ac:dyDescent="0.3">
      <c r="G4763" s="2"/>
      <c r="K4763" s="2"/>
      <c r="O4763" s="2"/>
      <c r="S4763" s="2"/>
      <c r="W4763" s="2"/>
      <c r="AA4763" s="2"/>
      <c r="AE4763" s="2"/>
      <c r="AI4763" s="2"/>
      <c r="AM4763" s="2"/>
      <c r="AQ4763" s="2"/>
    </row>
    <row r="4764" spans="7:43" x14ac:dyDescent="0.3">
      <c r="G4764" s="2"/>
      <c r="K4764" s="2"/>
      <c r="O4764" s="2"/>
      <c r="S4764" s="2"/>
      <c r="W4764" s="2"/>
      <c r="AA4764" s="2"/>
      <c r="AE4764" s="2"/>
      <c r="AI4764" s="2"/>
      <c r="AM4764" s="2"/>
      <c r="AQ4764" s="2"/>
    </row>
    <row r="4765" spans="7:43" x14ac:dyDescent="0.3">
      <c r="G4765" s="2"/>
      <c r="K4765" s="2"/>
      <c r="O4765" s="2"/>
      <c r="S4765" s="2"/>
      <c r="W4765" s="2"/>
      <c r="AA4765" s="2"/>
      <c r="AE4765" s="2"/>
      <c r="AI4765" s="2"/>
      <c r="AM4765" s="2"/>
      <c r="AQ4765" s="2"/>
    </row>
    <row r="4766" spans="7:43" x14ac:dyDescent="0.3">
      <c r="G4766" s="2"/>
      <c r="K4766" s="2"/>
      <c r="O4766" s="2"/>
      <c r="S4766" s="2"/>
      <c r="W4766" s="2"/>
      <c r="AA4766" s="2"/>
      <c r="AE4766" s="2"/>
      <c r="AI4766" s="2"/>
      <c r="AM4766" s="2"/>
      <c r="AQ4766" s="2"/>
    </row>
    <row r="4767" spans="7:43" x14ac:dyDescent="0.3">
      <c r="G4767" s="2"/>
      <c r="K4767" s="2"/>
      <c r="O4767" s="2"/>
      <c r="S4767" s="2"/>
      <c r="W4767" s="2"/>
      <c r="AA4767" s="2"/>
      <c r="AE4767" s="2"/>
      <c r="AI4767" s="2"/>
      <c r="AM4767" s="2"/>
      <c r="AQ4767" s="2"/>
    </row>
    <row r="4768" spans="7:43" x14ac:dyDescent="0.3">
      <c r="G4768" s="2"/>
      <c r="K4768" s="2"/>
      <c r="O4768" s="2"/>
      <c r="S4768" s="2"/>
      <c r="W4768" s="2"/>
      <c r="AA4768" s="2"/>
      <c r="AE4768" s="2"/>
      <c r="AI4768" s="2"/>
      <c r="AM4768" s="2"/>
      <c r="AQ4768" s="2"/>
    </row>
    <row r="4769" spans="7:43" x14ac:dyDescent="0.3">
      <c r="G4769" s="2"/>
      <c r="K4769" s="2"/>
      <c r="O4769" s="2"/>
      <c r="S4769" s="2"/>
      <c r="W4769" s="2"/>
      <c r="AA4769" s="2"/>
      <c r="AE4769" s="2"/>
      <c r="AI4769" s="2"/>
      <c r="AM4769" s="2"/>
      <c r="AQ4769" s="2"/>
    </row>
    <row r="4770" spans="7:43" x14ac:dyDescent="0.3">
      <c r="G4770" s="2"/>
      <c r="K4770" s="2"/>
      <c r="O4770" s="2"/>
      <c r="S4770" s="2"/>
      <c r="W4770" s="2"/>
      <c r="AA4770" s="2"/>
      <c r="AE4770" s="2"/>
      <c r="AI4770" s="2"/>
      <c r="AM4770" s="2"/>
      <c r="AQ4770" s="2"/>
    </row>
    <row r="4771" spans="7:43" x14ac:dyDescent="0.3">
      <c r="G4771" s="2"/>
      <c r="K4771" s="2"/>
      <c r="O4771" s="2"/>
      <c r="S4771" s="2"/>
      <c r="W4771" s="2"/>
      <c r="AA4771" s="2"/>
      <c r="AE4771" s="2"/>
      <c r="AI4771" s="2"/>
      <c r="AM4771" s="2"/>
      <c r="AQ4771" s="2"/>
    </row>
    <row r="4772" spans="7:43" x14ac:dyDescent="0.3">
      <c r="G4772" s="2"/>
      <c r="K4772" s="2"/>
      <c r="O4772" s="2"/>
      <c r="S4772" s="2"/>
      <c r="W4772" s="2"/>
      <c r="AA4772" s="2"/>
      <c r="AE4772" s="2"/>
      <c r="AI4772" s="2"/>
      <c r="AM4772" s="2"/>
      <c r="AQ4772" s="2"/>
    </row>
    <row r="4773" spans="7:43" x14ac:dyDescent="0.3">
      <c r="G4773" s="2"/>
      <c r="K4773" s="2"/>
      <c r="O4773" s="2"/>
      <c r="S4773" s="2"/>
      <c r="W4773" s="2"/>
      <c r="AA4773" s="2"/>
      <c r="AE4773" s="2"/>
      <c r="AI4773" s="2"/>
      <c r="AM4773" s="2"/>
      <c r="AQ4773" s="2"/>
    </row>
    <row r="4774" spans="7:43" x14ac:dyDescent="0.3">
      <c r="G4774" s="2"/>
      <c r="K4774" s="2"/>
      <c r="O4774" s="2"/>
      <c r="S4774" s="2"/>
      <c r="W4774" s="2"/>
      <c r="AA4774" s="2"/>
      <c r="AE4774" s="2"/>
      <c r="AI4774" s="2"/>
      <c r="AM4774" s="2"/>
      <c r="AQ4774" s="2"/>
    </row>
    <row r="4775" spans="7:43" x14ac:dyDescent="0.3">
      <c r="G4775" s="2"/>
      <c r="K4775" s="2"/>
      <c r="O4775" s="2"/>
      <c r="S4775" s="2"/>
      <c r="W4775" s="2"/>
      <c r="AA4775" s="2"/>
      <c r="AE4775" s="2"/>
      <c r="AI4775" s="2"/>
      <c r="AM4775" s="2"/>
      <c r="AQ4775" s="2"/>
    </row>
    <row r="4776" spans="7:43" x14ac:dyDescent="0.3">
      <c r="G4776" s="2"/>
      <c r="K4776" s="2"/>
      <c r="O4776" s="2"/>
      <c r="S4776" s="2"/>
      <c r="W4776" s="2"/>
      <c r="AA4776" s="2"/>
      <c r="AE4776" s="2"/>
      <c r="AI4776" s="2"/>
      <c r="AM4776" s="2"/>
      <c r="AQ4776" s="2"/>
    </row>
    <row r="4777" spans="7:43" x14ac:dyDescent="0.3">
      <c r="G4777" s="2"/>
      <c r="K4777" s="2"/>
      <c r="O4777" s="2"/>
      <c r="S4777" s="2"/>
      <c r="W4777" s="2"/>
      <c r="AA4777" s="2"/>
      <c r="AE4777" s="2"/>
      <c r="AI4777" s="2"/>
      <c r="AM4777" s="2"/>
      <c r="AQ4777" s="2"/>
    </row>
    <row r="4778" spans="7:43" x14ac:dyDescent="0.3">
      <c r="G4778" s="2"/>
      <c r="K4778" s="2"/>
      <c r="O4778" s="2"/>
      <c r="S4778" s="2"/>
      <c r="W4778" s="2"/>
      <c r="AA4778" s="2"/>
      <c r="AE4778" s="2"/>
      <c r="AI4778" s="2"/>
      <c r="AM4778" s="2"/>
      <c r="AQ4778" s="2"/>
    </row>
    <row r="4779" spans="7:43" x14ac:dyDescent="0.3">
      <c r="G4779" s="2"/>
      <c r="K4779" s="2"/>
      <c r="O4779" s="2"/>
      <c r="S4779" s="2"/>
      <c r="W4779" s="2"/>
      <c r="AA4779" s="2"/>
      <c r="AE4779" s="2"/>
      <c r="AI4779" s="2"/>
      <c r="AM4779" s="2"/>
      <c r="AQ4779" s="2"/>
    </row>
    <row r="4780" spans="7:43" x14ac:dyDescent="0.3">
      <c r="G4780" s="2"/>
      <c r="K4780" s="2"/>
      <c r="O4780" s="2"/>
      <c r="S4780" s="2"/>
      <c r="W4780" s="2"/>
      <c r="AA4780" s="2"/>
      <c r="AE4780" s="2"/>
      <c r="AI4780" s="2"/>
      <c r="AM4780" s="2"/>
      <c r="AQ4780" s="2"/>
    </row>
    <row r="4781" spans="7:43" x14ac:dyDescent="0.3">
      <c r="G4781" s="2"/>
      <c r="K4781" s="2"/>
      <c r="O4781" s="2"/>
      <c r="S4781" s="2"/>
      <c r="W4781" s="2"/>
      <c r="AA4781" s="2"/>
      <c r="AE4781" s="2"/>
      <c r="AI4781" s="2"/>
      <c r="AM4781" s="2"/>
      <c r="AQ4781" s="2"/>
    </row>
    <row r="4782" spans="7:43" x14ac:dyDescent="0.3">
      <c r="G4782" s="2"/>
      <c r="K4782" s="2"/>
      <c r="O4782" s="2"/>
      <c r="S4782" s="2"/>
      <c r="W4782" s="2"/>
      <c r="AA4782" s="2"/>
      <c r="AE4782" s="2"/>
      <c r="AI4782" s="2"/>
      <c r="AM4782" s="2"/>
      <c r="AQ4782" s="2"/>
    </row>
    <row r="4783" spans="7:43" x14ac:dyDescent="0.3">
      <c r="G4783" s="2"/>
      <c r="K4783" s="2"/>
      <c r="O4783" s="2"/>
      <c r="S4783" s="2"/>
      <c r="W4783" s="2"/>
      <c r="AA4783" s="2"/>
      <c r="AE4783" s="2"/>
      <c r="AI4783" s="2"/>
      <c r="AM4783" s="2"/>
      <c r="AQ4783" s="2"/>
    </row>
    <row r="4784" spans="7:43" x14ac:dyDescent="0.3">
      <c r="G4784" s="2"/>
      <c r="K4784" s="2"/>
      <c r="O4784" s="2"/>
      <c r="S4784" s="2"/>
      <c r="W4784" s="2"/>
      <c r="AA4784" s="2"/>
      <c r="AE4784" s="2"/>
      <c r="AI4784" s="2"/>
      <c r="AM4784" s="2"/>
      <c r="AQ4784" s="2"/>
    </row>
    <row r="4785" spans="7:43" x14ac:dyDescent="0.3">
      <c r="G4785" s="2"/>
      <c r="K4785" s="2"/>
      <c r="O4785" s="2"/>
      <c r="S4785" s="2"/>
      <c r="W4785" s="2"/>
      <c r="AA4785" s="2"/>
      <c r="AE4785" s="2"/>
      <c r="AI4785" s="2"/>
      <c r="AM4785" s="2"/>
      <c r="AQ4785" s="2"/>
    </row>
    <row r="4786" spans="7:43" x14ac:dyDescent="0.3">
      <c r="G4786" s="2"/>
      <c r="K4786" s="2"/>
      <c r="O4786" s="2"/>
      <c r="S4786" s="2"/>
      <c r="W4786" s="2"/>
      <c r="AA4786" s="2"/>
      <c r="AE4786" s="2"/>
      <c r="AI4786" s="2"/>
      <c r="AM4786" s="2"/>
      <c r="AQ4786" s="2"/>
    </row>
    <row r="4787" spans="7:43" x14ac:dyDescent="0.3">
      <c r="G4787" s="2"/>
      <c r="K4787" s="2"/>
      <c r="O4787" s="2"/>
      <c r="S4787" s="2"/>
      <c r="W4787" s="2"/>
      <c r="AA4787" s="2"/>
      <c r="AE4787" s="2"/>
      <c r="AI4787" s="2"/>
      <c r="AM4787" s="2"/>
      <c r="AQ4787" s="2"/>
    </row>
    <row r="4788" spans="7:43" x14ac:dyDescent="0.3">
      <c r="G4788" s="2"/>
      <c r="K4788" s="2"/>
      <c r="O4788" s="2"/>
      <c r="S4788" s="2"/>
      <c r="W4788" s="2"/>
      <c r="AA4788" s="2"/>
      <c r="AE4788" s="2"/>
      <c r="AI4788" s="2"/>
      <c r="AM4788" s="2"/>
      <c r="AQ4788" s="2"/>
    </row>
    <row r="4789" spans="7:43" x14ac:dyDescent="0.3">
      <c r="G4789" s="2"/>
      <c r="K4789" s="2"/>
      <c r="O4789" s="2"/>
      <c r="S4789" s="2"/>
      <c r="W4789" s="2"/>
      <c r="AA4789" s="2"/>
      <c r="AE4789" s="2"/>
      <c r="AI4789" s="2"/>
      <c r="AM4789" s="2"/>
      <c r="AQ4789" s="2"/>
    </row>
    <row r="4790" spans="7:43" x14ac:dyDescent="0.3">
      <c r="G4790" s="2"/>
      <c r="K4790" s="2"/>
      <c r="O4790" s="2"/>
      <c r="S4790" s="2"/>
      <c r="W4790" s="2"/>
      <c r="AA4790" s="2"/>
      <c r="AE4790" s="2"/>
      <c r="AI4790" s="2"/>
      <c r="AM4790" s="2"/>
      <c r="AQ4790" s="2"/>
    </row>
    <row r="4791" spans="7:43" x14ac:dyDescent="0.3">
      <c r="G4791" s="2"/>
      <c r="K4791" s="2"/>
      <c r="O4791" s="2"/>
      <c r="S4791" s="2"/>
      <c r="W4791" s="2"/>
      <c r="AA4791" s="2"/>
      <c r="AE4791" s="2"/>
      <c r="AI4791" s="2"/>
      <c r="AM4791" s="2"/>
      <c r="AQ4791" s="2"/>
    </row>
    <row r="4792" spans="7:43" x14ac:dyDescent="0.3">
      <c r="G4792" s="2"/>
      <c r="K4792" s="2"/>
      <c r="O4792" s="2"/>
      <c r="S4792" s="2"/>
      <c r="W4792" s="2"/>
      <c r="AA4792" s="2"/>
      <c r="AE4792" s="2"/>
      <c r="AI4792" s="2"/>
      <c r="AM4792" s="2"/>
      <c r="AQ4792" s="2"/>
    </row>
    <row r="4793" spans="7:43" x14ac:dyDescent="0.3">
      <c r="G4793" s="2"/>
      <c r="K4793" s="2"/>
      <c r="O4793" s="2"/>
      <c r="S4793" s="2"/>
      <c r="W4793" s="2"/>
      <c r="AA4793" s="2"/>
      <c r="AE4793" s="2"/>
      <c r="AI4793" s="2"/>
      <c r="AM4793" s="2"/>
      <c r="AQ4793" s="2"/>
    </row>
    <row r="4794" spans="7:43" x14ac:dyDescent="0.3">
      <c r="G4794" s="2"/>
      <c r="K4794" s="2"/>
      <c r="O4794" s="2"/>
      <c r="S4794" s="2"/>
      <c r="W4794" s="2"/>
      <c r="AA4794" s="2"/>
      <c r="AE4794" s="2"/>
      <c r="AI4794" s="2"/>
      <c r="AM4794" s="2"/>
      <c r="AQ4794" s="2"/>
    </row>
    <row r="4795" spans="7:43" x14ac:dyDescent="0.3">
      <c r="G4795" s="2"/>
      <c r="K4795" s="2"/>
      <c r="O4795" s="2"/>
      <c r="S4795" s="2"/>
      <c r="W4795" s="2"/>
      <c r="AA4795" s="2"/>
      <c r="AE4795" s="2"/>
      <c r="AI4795" s="2"/>
      <c r="AM4795" s="2"/>
      <c r="AQ4795" s="2"/>
    </row>
    <row r="4796" spans="7:43" x14ac:dyDescent="0.3">
      <c r="G4796" s="2"/>
      <c r="K4796" s="2"/>
      <c r="O4796" s="2"/>
      <c r="S4796" s="2"/>
      <c r="W4796" s="2"/>
      <c r="AA4796" s="2"/>
      <c r="AE4796" s="2"/>
      <c r="AI4796" s="2"/>
      <c r="AM4796" s="2"/>
      <c r="AQ4796" s="2"/>
    </row>
    <row r="4797" spans="7:43" x14ac:dyDescent="0.3">
      <c r="G4797" s="2"/>
      <c r="K4797" s="2"/>
      <c r="O4797" s="2"/>
      <c r="S4797" s="2"/>
      <c r="W4797" s="2"/>
      <c r="AA4797" s="2"/>
      <c r="AE4797" s="2"/>
      <c r="AI4797" s="2"/>
      <c r="AM4797" s="2"/>
      <c r="AQ4797" s="2"/>
    </row>
    <row r="4798" spans="7:43" x14ac:dyDescent="0.3">
      <c r="G4798" s="2"/>
      <c r="K4798" s="2"/>
      <c r="O4798" s="2"/>
      <c r="S4798" s="2"/>
      <c r="W4798" s="2"/>
      <c r="AA4798" s="2"/>
      <c r="AE4798" s="2"/>
      <c r="AI4798" s="2"/>
      <c r="AM4798" s="2"/>
      <c r="AQ4798" s="2"/>
    </row>
    <row r="4799" spans="7:43" x14ac:dyDescent="0.3">
      <c r="G4799" s="2"/>
      <c r="K4799" s="2"/>
      <c r="O4799" s="2"/>
      <c r="S4799" s="2"/>
      <c r="W4799" s="2"/>
      <c r="AA4799" s="2"/>
      <c r="AE4799" s="2"/>
      <c r="AI4799" s="2"/>
      <c r="AM4799" s="2"/>
      <c r="AQ4799" s="2"/>
    </row>
    <row r="4800" spans="7:43" x14ac:dyDescent="0.3">
      <c r="G4800" s="2"/>
      <c r="K4800" s="2"/>
      <c r="O4800" s="2"/>
      <c r="S4800" s="2"/>
      <c r="W4800" s="2"/>
      <c r="AA4800" s="2"/>
      <c r="AE4800" s="2"/>
      <c r="AI4800" s="2"/>
      <c r="AM4800" s="2"/>
      <c r="AQ4800" s="2"/>
    </row>
    <row r="4801" spans="7:43" x14ac:dyDescent="0.3">
      <c r="G4801" s="2"/>
      <c r="K4801" s="2"/>
      <c r="O4801" s="2"/>
      <c r="S4801" s="2"/>
      <c r="W4801" s="2"/>
      <c r="AA4801" s="2"/>
      <c r="AE4801" s="2"/>
      <c r="AI4801" s="2"/>
      <c r="AM4801" s="2"/>
      <c r="AQ4801" s="2"/>
    </row>
    <row r="4802" spans="7:43" x14ac:dyDescent="0.3">
      <c r="G4802" s="2"/>
      <c r="K4802" s="2"/>
      <c r="O4802" s="2"/>
      <c r="S4802" s="2"/>
      <c r="W4802" s="2"/>
      <c r="AA4802" s="2"/>
      <c r="AE4802" s="2"/>
      <c r="AI4802" s="2"/>
      <c r="AM4802" s="2"/>
      <c r="AQ4802" s="2"/>
    </row>
    <row r="4803" spans="7:43" x14ac:dyDescent="0.3">
      <c r="G4803" s="2"/>
      <c r="K4803" s="2"/>
      <c r="O4803" s="2"/>
      <c r="S4803" s="2"/>
      <c r="W4803" s="2"/>
      <c r="AA4803" s="2"/>
      <c r="AE4803" s="2"/>
      <c r="AI4803" s="2"/>
      <c r="AM4803" s="2"/>
      <c r="AQ4803" s="2"/>
    </row>
    <row r="4804" spans="7:43" x14ac:dyDescent="0.3">
      <c r="G4804" s="2"/>
      <c r="K4804" s="2"/>
      <c r="O4804" s="2"/>
      <c r="S4804" s="2"/>
      <c r="W4804" s="2"/>
      <c r="AA4804" s="2"/>
      <c r="AE4804" s="2"/>
      <c r="AI4804" s="2"/>
      <c r="AM4804" s="2"/>
      <c r="AQ4804" s="2"/>
    </row>
    <row r="4805" spans="7:43" x14ac:dyDescent="0.3">
      <c r="G4805" s="2"/>
      <c r="K4805" s="2"/>
      <c r="O4805" s="2"/>
      <c r="S4805" s="2"/>
      <c r="W4805" s="2"/>
      <c r="AA4805" s="2"/>
      <c r="AE4805" s="2"/>
      <c r="AI4805" s="2"/>
      <c r="AM4805" s="2"/>
      <c r="AQ4805" s="2"/>
    </row>
    <row r="4806" spans="7:43" x14ac:dyDescent="0.3">
      <c r="G4806" s="2"/>
      <c r="K4806" s="2"/>
      <c r="O4806" s="2"/>
      <c r="S4806" s="2"/>
      <c r="W4806" s="2"/>
      <c r="AA4806" s="2"/>
      <c r="AE4806" s="2"/>
      <c r="AI4806" s="2"/>
      <c r="AM4806" s="2"/>
      <c r="AQ4806" s="2"/>
    </row>
    <row r="4807" spans="7:43" x14ac:dyDescent="0.3">
      <c r="G4807" s="2"/>
      <c r="K4807" s="2"/>
      <c r="O4807" s="2"/>
      <c r="S4807" s="2"/>
      <c r="W4807" s="2"/>
      <c r="AA4807" s="2"/>
      <c r="AE4807" s="2"/>
      <c r="AI4807" s="2"/>
      <c r="AM4807" s="2"/>
      <c r="AQ4807" s="2"/>
    </row>
    <row r="4808" spans="7:43" x14ac:dyDescent="0.3">
      <c r="G4808" s="2"/>
      <c r="K4808" s="2"/>
      <c r="O4808" s="2"/>
      <c r="S4808" s="2"/>
      <c r="W4808" s="2"/>
      <c r="AA4808" s="2"/>
      <c r="AE4808" s="2"/>
      <c r="AI4808" s="2"/>
      <c r="AM4808" s="2"/>
      <c r="AQ4808" s="2"/>
    </row>
    <row r="4809" spans="7:43" x14ac:dyDescent="0.3">
      <c r="G4809" s="2"/>
      <c r="K4809" s="2"/>
      <c r="O4809" s="2"/>
      <c r="S4809" s="2"/>
      <c r="W4809" s="2"/>
      <c r="AA4809" s="2"/>
      <c r="AE4809" s="2"/>
      <c r="AI4809" s="2"/>
      <c r="AM4809" s="2"/>
      <c r="AQ4809" s="2"/>
    </row>
    <row r="4810" spans="7:43" x14ac:dyDescent="0.3">
      <c r="G4810" s="2"/>
      <c r="K4810" s="2"/>
      <c r="O4810" s="2"/>
      <c r="S4810" s="2"/>
      <c r="W4810" s="2"/>
      <c r="AA4810" s="2"/>
      <c r="AE4810" s="2"/>
      <c r="AI4810" s="2"/>
      <c r="AM4810" s="2"/>
      <c r="AQ4810" s="2"/>
    </row>
    <row r="4811" spans="7:43" x14ac:dyDescent="0.3">
      <c r="G4811" s="2"/>
      <c r="K4811" s="2"/>
      <c r="O4811" s="2"/>
      <c r="S4811" s="2"/>
      <c r="W4811" s="2"/>
      <c r="AA4811" s="2"/>
      <c r="AE4811" s="2"/>
      <c r="AI4811" s="2"/>
      <c r="AM4811" s="2"/>
      <c r="AQ4811" s="2"/>
    </row>
    <row r="4812" spans="7:43" x14ac:dyDescent="0.3">
      <c r="G4812" s="2"/>
      <c r="K4812" s="2"/>
      <c r="O4812" s="2"/>
      <c r="S4812" s="2"/>
      <c r="W4812" s="2"/>
      <c r="AA4812" s="2"/>
      <c r="AE4812" s="2"/>
      <c r="AI4812" s="2"/>
      <c r="AM4812" s="2"/>
      <c r="AQ4812" s="2"/>
    </row>
    <row r="4813" spans="7:43" x14ac:dyDescent="0.3">
      <c r="G4813" s="2"/>
      <c r="K4813" s="2"/>
      <c r="O4813" s="2"/>
      <c r="S4813" s="2"/>
      <c r="W4813" s="2"/>
      <c r="AA4813" s="2"/>
      <c r="AE4813" s="2"/>
      <c r="AI4813" s="2"/>
      <c r="AM4813" s="2"/>
      <c r="AQ4813" s="2"/>
    </row>
    <row r="4814" spans="7:43" x14ac:dyDescent="0.3">
      <c r="G4814" s="2"/>
      <c r="K4814" s="2"/>
      <c r="O4814" s="2"/>
      <c r="S4814" s="2"/>
      <c r="W4814" s="2"/>
      <c r="AA4814" s="2"/>
      <c r="AE4814" s="2"/>
      <c r="AI4814" s="2"/>
      <c r="AM4814" s="2"/>
      <c r="AQ4814" s="2"/>
    </row>
    <row r="4815" spans="7:43" x14ac:dyDescent="0.3">
      <c r="G4815" s="2"/>
      <c r="K4815" s="2"/>
      <c r="O4815" s="2"/>
      <c r="S4815" s="2"/>
      <c r="W4815" s="2"/>
      <c r="AA4815" s="2"/>
      <c r="AE4815" s="2"/>
      <c r="AI4815" s="2"/>
      <c r="AM4815" s="2"/>
      <c r="AQ4815" s="2"/>
    </row>
    <row r="4816" spans="7:43" x14ac:dyDescent="0.3">
      <c r="G4816" s="2"/>
      <c r="K4816" s="2"/>
      <c r="O4816" s="2"/>
      <c r="S4816" s="2"/>
      <c r="W4816" s="2"/>
      <c r="AA4816" s="2"/>
      <c r="AE4816" s="2"/>
      <c r="AI4816" s="2"/>
      <c r="AM4816" s="2"/>
      <c r="AQ4816" s="2"/>
    </row>
    <row r="4817" spans="7:43" x14ac:dyDescent="0.3">
      <c r="G4817" s="2"/>
      <c r="K4817" s="2"/>
      <c r="O4817" s="2"/>
      <c r="S4817" s="2"/>
      <c r="W4817" s="2"/>
      <c r="AA4817" s="2"/>
      <c r="AE4817" s="2"/>
      <c r="AI4817" s="2"/>
      <c r="AM4817" s="2"/>
      <c r="AQ4817" s="2"/>
    </row>
    <row r="4818" spans="7:43" x14ac:dyDescent="0.3">
      <c r="G4818" s="2"/>
      <c r="K4818" s="2"/>
      <c r="O4818" s="2"/>
      <c r="S4818" s="2"/>
      <c r="W4818" s="2"/>
      <c r="AA4818" s="2"/>
      <c r="AE4818" s="2"/>
      <c r="AI4818" s="2"/>
      <c r="AM4818" s="2"/>
      <c r="AQ4818" s="2"/>
    </row>
    <row r="4819" spans="7:43" x14ac:dyDescent="0.3">
      <c r="G4819" s="2"/>
      <c r="K4819" s="2"/>
      <c r="O4819" s="2"/>
      <c r="S4819" s="2"/>
      <c r="W4819" s="2"/>
      <c r="AA4819" s="2"/>
      <c r="AE4819" s="2"/>
      <c r="AI4819" s="2"/>
      <c r="AM4819" s="2"/>
      <c r="AQ4819" s="2"/>
    </row>
    <row r="4820" spans="7:43" x14ac:dyDescent="0.3">
      <c r="G4820" s="2"/>
      <c r="K4820" s="2"/>
      <c r="O4820" s="2"/>
      <c r="S4820" s="2"/>
      <c r="W4820" s="2"/>
      <c r="AA4820" s="2"/>
      <c r="AE4820" s="2"/>
      <c r="AI4820" s="2"/>
      <c r="AM4820" s="2"/>
      <c r="AQ4820" s="2"/>
    </row>
    <row r="4821" spans="7:43" x14ac:dyDescent="0.3">
      <c r="G4821" s="2"/>
      <c r="K4821" s="2"/>
      <c r="O4821" s="2"/>
      <c r="S4821" s="2"/>
      <c r="W4821" s="2"/>
      <c r="AA4821" s="2"/>
      <c r="AE4821" s="2"/>
      <c r="AI4821" s="2"/>
      <c r="AM4821" s="2"/>
      <c r="AQ4821" s="2"/>
    </row>
    <row r="4822" spans="7:43" x14ac:dyDescent="0.3">
      <c r="G4822" s="2"/>
      <c r="K4822" s="2"/>
      <c r="O4822" s="2"/>
      <c r="S4822" s="2"/>
      <c r="W4822" s="2"/>
      <c r="AA4822" s="2"/>
      <c r="AE4822" s="2"/>
      <c r="AI4822" s="2"/>
      <c r="AM4822" s="2"/>
      <c r="AQ4822" s="2"/>
    </row>
    <row r="4823" spans="7:43" x14ac:dyDescent="0.3">
      <c r="G4823" s="2"/>
      <c r="K4823" s="2"/>
      <c r="O4823" s="2"/>
      <c r="S4823" s="2"/>
      <c r="W4823" s="2"/>
      <c r="AA4823" s="2"/>
      <c r="AE4823" s="2"/>
      <c r="AI4823" s="2"/>
      <c r="AM4823" s="2"/>
      <c r="AQ4823" s="2"/>
    </row>
    <row r="4824" spans="7:43" x14ac:dyDescent="0.3">
      <c r="G4824" s="2"/>
      <c r="K4824" s="2"/>
      <c r="O4824" s="2"/>
      <c r="S4824" s="2"/>
      <c r="W4824" s="2"/>
      <c r="AA4824" s="2"/>
      <c r="AE4824" s="2"/>
      <c r="AI4824" s="2"/>
      <c r="AM4824" s="2"/>
      <c r="AQ4824" s="2"/>
    </row>
    <row r="4825" spans="7:43" x14ac:dyDescent="0.3">
      <c r="G4825" s="2"/>
      <c r="K4825" s="2"/>
      <c r="O4825" s="2"/>
      <c r="S4825" s="2"/>
      <c r="W4825" s="2"/>
      <c r="AA4825" s="2"/>
      <c r="AE4825" s="2"/>
      <c r="AI4825" s="2"/>
      <c r="AM4825" s="2"/>
      <c r="AQ4825" s="2"/>
    </row>
    <row r="4826" spans="7:43" x14ac:dyDescent="0.3">
      <c r="G4826" s="2"/>
      <c r="K4826" s="2"/>
      <c r="O4826" s="2"/>
      <c r="S4826" s="2"/>
      <c r="W4826" s="2"/>
      <c r="AA4826" s="2"/>
      <c r="AE4826" s="2"/>
      <c r="AI4826" s="2"/>
      <c r="AM4826" s="2"/>
      <c r="AQ4826" s="2"/>
    </row>
    <row r="4827" spans="7:43" x14ac:dyDescent="0.3">
      <c r="G4827" s="2"/>
      <c r="K4827" s="2"/>
      <c r="O4827" s="2"/>
      <c r="S4827" s="2"/>
      <c r="W4827" s="2"/>
      <c r="AA4827" s="2"/>
      <c r="AE4827" s="2"/>
      <c r="AI4827" s="2"/>
      <c r="AM4827" s="2"/>
      <c r="AQ4827" s="2"/>
    </row>
    <row r="4828" spans="7:43" x14ac:dyDescent="0.3">
      <c r="G4828" s="2"/>
      <c r="K4828" s="2"/>
      <c r="O4828" s="2"/>
      <c r="S4828" s="2"/>
      <c r="W4828" s="2"/>
      <c r="AA4828" s="2"/>
      <c r="AE4828" s="2"/>
      <c r="AI4828" s="2"/>
      <c r="AM4828" s="2"/>
      <c r="AQ4828" s="2"/>
    </row>
    <row r="4829" spans="7:43" x14ac:dyDescent="0.3">
      <c r="G4829" s="2"/>
      <c r="K4829" s="2"/>
      <c r="O4829" s="2"/>
      <c r="S4829" s="2"/>
      <c r="W4829" s="2"/>
      <c r="AA4829" s="2"/>
      <c r="AE4829" s="2"/>
      <c r="AI4829" s="2"/>
      <c r="AM4829" s="2"/>
      <c r="AQ4829" s="2"/>
    </row>
    <row r="4830" spans="7:43" x14ac:dyDescent="0.3">
      <c r="G4830" s="2"/>
      <c r="K4830" s="2"/>
      <c r="O4830" s="2"/>
      <c r="S4830" s="2"/>
      <c r="W4830" s="2"/>
      <c r="AA4830" s="2"/>
      <c r="AE4830" s="2"/>
      <c r="AI4830" s="2"/>
      <c r="AM4830" s="2"/>
      <c r="AQ4830" s="2"/>
    </row>
    <row r="4831" spans="7:43" x14ac:dyDescent="0.3">
      <c r="G4831" s="2"/>
      <c r="K4831" s="2"/>
      <c r="O4831" s="2"/>
      <c r="S4831" s="2"/>
      <c r="W4831" s="2"/>
      <c r="AA4831" s="2"/>
      <c r="AE4831" s="2"/>
      <c r="AI4831" s="2"/>
      <c r="AM4831" s="2"/>
      <c r="AQ4831" s="2"/>
    </row>
    <row r="4832" spans="7:43" x14ac:dyDescent="0.3">
      <c r="G4832" s="2"/>
      <c r="K4832" s="2"/>
      <c r="O4832" s="2"/>
      <c r="S4832" s="2"/>
      <c r="W4832" s="2"/>
      <c r="AA4832" s="2"/>
      <c r="AE4832" s="2"/>
      <c r="AI4832" s="2"/>
      <c r="AM4832" s="2"/>
      <c r="AQ4832" s="2"/>
    </row>
    <row r="4833" spans="7:43" x14ac:dyDescent="0.3">
      <c r="G4833" s="2"/>
      <c r="K4833" s="2"/>
      <c r="O4833" s="2"/>
      <c r="S4833" s="2"/>
      <c r="W4833" s="2"/>
      <c r="AA4833" s="2"/>
      <c r="AE4833" s="2"/>
      <c r="AI4833" s="2"/>
      <c r="AM4833" s="2"/>
      <c r="AQ4833" s="2"/>
    </row>
    <row r="4834" spans="7:43" x14ac:dyDescent="0.3">
      <c r="G4834" s="2"/>
      <c r="K4834" s="2"/>
      <c r="O4834" s="2"/>
      <c r="S4834" s="2"/>
      <c r="W4834" s="2"/>
      <c r="AA4834" s="2"/>
      <c r="AE4834" s="2"/>
      <c r="AI4834" s="2"/>
      <c r="AM4834" s="2"/>
      <c r="AQ4834" s="2"/>
    </row>
    <row r="4835" spans="7:43" x14ac:dyDescent="0.3">
      <c r="G4835" s="2"/>
      <c r="K4835" s="2"/>
      <c r="O4835" s="2"/>
      <c r="S4835" s="2"/>
      <c r="W4835" s="2"/>
      <c r="AA4835" s="2"/>
      <c r="AE4835" s="2"/>
      <c r="AI4835" s="2"/>
      <c r="AM4835" s="2"/>
      <c r="AQ4835" s="2"/>
    </row>
    <row r="4836" spans="7:43" x14ac:dyDescent="0.3">
      <c r="G4836" s="2"/>
      <c r="K4836" s="2"/>
      <c r="O4836" s="2"/>
      <c r="S4836" s="2"/>
      <c r="W4836" s="2"/>
      <c r="AA4836" s="2"/>
      <c r="AE4836" s="2"/>
      <c r="AI4836" s="2"/>
      <c r="AM4836" s="2"/>
      <c r="AQ4836" s="2"/>
    </row>
    <row r="4837" spans="7:43" x14ac:dyDescent="0.3">
      <c r="G4837" s="2"/>
      <c r="K4837" s="2"/>
      <c r="O4837" s="2"/>
      <c r="S4837" s="2"/>
      <c r="W4837" s="2"/>
      <c r="AA4837" s="2"/>
      <c r="AE4837" s="2"/>
      <c r="AI4837" s="2"/>
      <c r="AM4837" s="2"/>
      <c r="AQ4837" s="2"/>
    </row>
    <row r="4838" spans="7:43" x14ac:dyDescent="0.3">
      <c r="G4838" s="2"/>
      <c r="K4838" s="2"/>
      <c r="O4838" s="2"/>
      <c r="S4838" s="2"/>
      <c r="W4838" s="2"/>
      <c r="AA4838" s="2"/>
      <c r="AE4838" s="2"/>
      <c r="AI4838" s="2"/>
      <c r="AM4838" s="2"/>
      <c r="AQ4838" s="2"/>
    </row>
    <row r="4839" spans="7:43" x14ac:dyDescent="0.3">
      <c r="G4839" s="2"/>
      <c r="K4839" s="2"/>
      <c r="O4839" s="2"/>
      <c r="S4839" s="2"/>
      <c r="W4839" s="2"/>
      <c r="AA4839" s="2"/>
      <c r="AE4839" s="2"/>
      <c r="AI4839" s="2"/>
      <c r="AM4839" s="2"/>
      <c r="AQ4839" s="2"/>
    </row>
    <row r="4840" spans="7:43" x14ac:dyDescent="0.3">
      <c r="G4840" s="2"/>
      <c r="K4840" s="2"/>
      <c r="O4840" s="2"/>
      <c r="S4840" s="2"/>
      <c r="W4840" s="2"/>
      <c r="AA4840" s="2"/>
      <c r="AE4840" s="2"/>
      <c r="AI4840" s="2"/>
      <c r="AM4840" s="2"/>
      <c r="AQ4840" s="2"/>
    </row>
    <row r="4841" spans="7:43" x14ac:dyDescent="0.3">
      <c r="G4841" s="2"/>
      <c r="K4841" s="2"/>
      <c r="O4841" s="2"/>
      <c r="S4841" s="2"/>
      <c r="W4841" s="2"/>
      <c r="AA4841" s="2"/>
      <c r="AE4841" s="2"/>
      <c r="AI4841" s="2"/>
      <c r="AM4841" s="2"/>
      <c r="AQ4841" s="2"/>
    </row>
    <row r="4842" spans="7:43" x14ac:dyDescent="0.3">
      <c r="G4842" s="2"/>
      <c r="K4842" s="2"/>
      <c r="O4842" s="2"/>
      <c r="S4842" s="2"/>
      <c r="W4842" s="2"/>
      <c r="AA4842" s="2"/>
      <c r="AE4842" s="2"/>
      <c r="AI4842" s="2"/>
      <c r="AM4842" s="2"/>
      <c r="AQ4842" s="2"/>
    </row>
    <row r="4843" spans="7:43" x14ac:dyDescent="0.3">
      <c r="G4843" s="2"/>
      <c r="K4843" s="2"/>
      <c r="O4843" s="2"/>
      <c r="S4843" s="2"/>
      <c r="W4843" s="2"/>
      <c r="AA4843" s="2"/>
      <c r="AE4843" s="2"/>
      <c r="AI4843" s="2"/>
      <c r="AM4843" s="2"/>
      <c r="AQ4843" s="2"/>
    </row>
    <row r="4844" spans="7:43" x14ac:dyDescent="0.3">
      <c r="G4844" s="2"/>
      <c r="K4844" s="2"/>
      <c r="O4844" s="2"/>
      <c r="S4844" s="2"/>
      <c r="W4844" s="2"/>
      <c r="AA4844" s="2"/>
      <c r="AE4844" s="2"/>
      <c r="AI4844" s="2"/>
      <c r="AM4844" s="2"/>
      <c r="AQ4844" s="2"/>
    </row>
    <row r="4845" spans="7:43" x14ac:dyDescent="0.3">
      <c r="G4845" s="2"/>
      <c r="K4845" s="2"/>
      <c r="O4845" s="2"/>
      <c r="S4845" s="2"/>
      <c r="W4845" s="2"/>
      <c r="AA4845" s="2"/>
      <c r="AE4845" s="2"/>
      <c r="AI4845" s="2"/>
      <c r="AM4845" s="2"/>
      <c r="AQ4845" s="2"/>
    </row>
    <row r="4846" spans="7:43" x14ac:dyDescent="0.3">
      <c r="G4846" s="2"/>
      <c r="K4846" s="2"/>
      <c r="O4846" s="2"/>
      <c r="S4846" s="2"/>
      <c r="W4846" s="2"/>
      <c r="AA4846" s="2"/>
      <c r="AE4846" s="2"/>
      <c r="AI4846" s="2"/>
      <c r="AM4846" s="2"/>
      <c r="AQ4846" s="2"/>
    </row>
    <row r="4847" spans="7:43" x14ac:dyDescent="0.3">
      <c r="G4847" s="2"/>
      <c r="K4847" s="2"/>
      <c r="O4847" s="2"/>
      <c r="S4847" s="2"/>
      <c r="W4847" s="2"/>
      <c r="AA4847" s="2"/>
      <c r="AE4847" s="2"/>
      <c r="AI4847" s="2"/>
      <c r="AM4847" s="2"/>
      <c r="AQ4847" s="2"/>
    </row>
    <row r="4848" spans="7:43" x14ac:dyDescent="0.3">
      <c r="G4848" s="2"/>
      <c r="K4848" s="2"/>
      <c r="O4848" s="2"/>
      <c r="S4848" s="2"/>
      <c r="W4848" s="2"/>
      <c r="AA4848" s="2"/>
      <c r="AE4848" s="2"/>
      <c r="AI4848" s="2"/>
      <c r="AM4848" s="2"/>
      <c r="AQ4848" s="2"/>
    </row>
    <row r="4849" spans="7:43" x14ac:dyDescent="0.3">
      <c r="G4849" s="2"/>
      <c r="K4849" s="2"/>
      <c r="O4849" s="2"/>
      <c r="S4849" s="2"/>
      <c r="W4849" s="2"/>
      <c r="AA4849" s="2"/>
      <c r="AE4849" s="2"/>
      <c r="AI4849" s="2"/>
      <c r="AM4849" s="2"/>
      <c r="AQ4849" s="2"/>
    </row>
    <row r="4850" spans="7:43" x14ac:dyDescent="0.3">
      <c r="G4850" s="2"/>
      <c r="K4850" s="2"/>
      <c r="O4850" s="2"/>
      <c r="S4850" s="2"/>
      <c r="W4850" s="2"/>
      <c r="AA4850" s="2"/>
      <c r="AE4850" s="2"/>
      <c r="AI4850" s="2"/>
      <c r="AM4850" s="2"/>
      <c r="AQ4850" s="2"/>
    </row>
    <row r="4851" spans="7:43" x14ac:dyDescent="0.3">
      <c r="G4851" s="2"/>
      <c r="K4851" s="2"/>
      <c r="O4851" s="2"/>
      <c r="S4851" s="2"/>
      <c r="W4851" s="2"/>
      <c r="AA4851" s="2"/>
      <c r="AE4851" s="2"/>
      <c r="AI4851" s="2"/>
      <c r="AM4851" s="2"/>
      <c r="AQ4851" s="2"/>
    </row>
    <row r="4852" spans="7:43" x14ac:dyDescent="0.3">
      <c r="G4852" s="2"/>
      <c r="K4852" s="2"/>
      <c r="O4852" s="2"/>
      <c r="S4852" s="2"/>
      <c r="W4852" s="2"/>
      <c r="AA4852" s="2"/>
      <c r="AE4852" s="2"/>
      <c r="AI4852" s="2"/>
      <c r="AM4852" s="2"/>
      <c r="AQ4852" s="2"/>
    </row>
    <row r="4853" spans="7:43" x14ac:dyDescent="0.3">
      <c r="G4853" s="2"/>
      <c r="K4853" s="2"/>
      <c r="O4853" s="2"/>
      <c r="S4853" s="2"/>
      <c r="W4853" s="2"/>
      <c r="AA4853" s="2"/>
      <c r="AE4853" s="2"/>
      <c r="AI4853" s="2"/>
      <c r="AM4853" s="2"/>
      <c r="AQ4853" s="2"/>
    </row>
    <row r="4854" spans="7:43" x14ac:dyDescent="0.3">
      <c r="G4854" s="2"/>
      <c r="K4854" s="2"/>
      <c r="O4854" s="2"/>
      <c r="S4854" s="2"/>
      <c r="W4854" s="2"/>
      <c r="AA4854" s="2"/>
      <c r="AE4854" s="2"/>
      <c r="AI4854" s="2"/>
      <c r="AM4854" s="2"/>
      <c r="AQ4854" s="2"/>
    </row>
    <row r="4855" spans="7:43" x14ac:dyDescent="0.3">
      <c r="G4855" s="2"/>
      <c r="K4855" s="2"/>
      <c r="O4855" s="2"/>
      <c r="S4855" s="2"/>
      <c r="W4855" s="2"/>
      <c r="AA4855" s="2"/>
      <c r="AE4855" s="2"/>
      <c r="AI4855" s="2"/>
      <c r="AM4855" s="2"/>
      <c r="AQ4855" s="2"/>
    </row>
    <row r="4856" spans="7:43" x14ac:dyDescent="0.3">
      <c r="G4856" s="2"/>
      <c r="K4856" s="2"/>
      <c r="O4856" s="2"/>
      <c r="S4856" s="2"/>
      <c r="W4856" s="2"/>
      <c r="AA4856" s="2"/>
      <c r="AE4856" s="2"/>
      <c r="AI4856" s="2"/>
      <c r="AM4856" s="2"/>
      <c r="AQ4856" s="2"/>
    </row>
    <row r="4857" spans="7:43" x14ac:dyDescent="0.3">
      <c r="G4857" s="2"/>
      <c r="K4857" s="2"/>
      <c r="O4857" s="2"/>
      <c r="S4857" s="2"/>
      <c r="W4857" s="2"/>
      <c r="AA4857" s="2"/>
      <c r="AE4857" s="2"/>
      <c r="AI4857" s="2"/>
      <c r="AM4857" s="2"/>
      <c r="AQ4857" s="2"/>
    </row>
    <row r="4858" spans="7:43" x14ac:dyDescent="0.3">
      <c r="G4858" s="2"/>
      <c r="K4858" s="2"/>
      <c r="O4858" s="2"/>
      <c r="S4858" s="2"/>
      <c r="W4858" s="2"/>
      <c r="AA4858" s="2"/>
      <c r="AE4858" s="2"/>
      <c r="AI4858" s="2"/>
      <c r="AM4858" s="2"/>
      <c r="AQ4858" s="2"/>
    </row>
    <row r="4859" spans="7:43" x14ac:dyDescent="0.3">
      <c r="G4859" s="2"/>
      <c r="K4859" s="2"/>
      <c r="O4859" s="2"/>
      <c r="S4859" s="2"/>
      <c r="W4859" s="2"/>
      <c r="AA4859" s="2"/>
      <c r="AE4859" s="2"/>
      <c r="AI4859" s="2"/>
      <c r="AM4859" s="2"/>
      <c r="AQ4859" s="2"/>
    </row>
    <row r="4860" spans="7:43" x14ac:dyDescent="0.3">
      <c r="G4860" s="2"/>
      <c r="K4860" s="2"/>
      <c r="O4860" s="2"/>
      <c r="S4860" s="2"/>
      <c r="W4860" s="2"/>
      <c r="AA4860" s="2"/>
      <c r="AE4860" s="2"/>
      <c r="AI4860" s="2"/>
      <c r="AM4860" s="2"/>
      <c r="AQ4860" s="2"/>
    </row>
    <row r="4861" spans="7:43" x14ac:dyDescent="0.3">
      <c r="G4861" s="2"/>
      <c r="K4861" s="2"/>
      <c r="O4861" s="2"/>
      <c r="S4861" s="2"/>
      <c r="W4861" s="2"/>
      <c r="AA4861" s="2"/>
      <c r="AE4861" s="2"/>
      <c r="AI4861" s="2"/>
      <c r="AM4861" s="2"/>
      <c r="AQ4861" s="2"/>
    </row>
    <row r="4862" spans="7:43" x14ac:dyDescent="0.3">
      <c r="G4862" s="2"/>
      <c r="K4862" s="2"/>
      <c r="O4862" s="2"/>
      <c r="S4862" s="2"/>
      <c r="W4862" s="2"/>
      <c r="AA4862" s="2"/>
      <c r="AE4862" s="2"/>
      <c r="AI4862" s="2"/>
      <c r="AM4862" s="2"/>
      <c r="AQ4862" s="2"/>
    </row>
    <row r="4863" spans="7:43" x14ac:dyDescent="0.3">
      <c r="G4863" s="2"/>
      <c r="K4863" s="2"/>
      <c r="O4863" s="2"/>
      <c r="S4863" s="2"/>
      <c r="W4863" s="2"/>
      <c r="AA4863" s="2"/>
      <c r="AE4863" s="2"/>
      <c r="AI4863" s="2"/>
      <c r="AM4863" s="2"/>
      <c r="AQ4863" s="2"/>
    </row>
    <row r="4864" spans="7:43" x14ac:dyDescent="0.3">
      <c r="G4864" s="2"/>
      <c r="K4864" s="2"/>
      <c r="O4864" s="2"/>
      <c r="S4864" s="2"/>
      <c r="W4864" s="2"/>
      <c r="AA4864" s="2"/>
      <c r="AE4864" s="2"/>
      <c r="AI4864" s="2"/>
      <c r="AM4864" s="2"/>
      <c r="AQ4864" s="2"/>
    </row>
    <row r="4865" spans="7:43" x14ac:dyDescent="0.3">
      <c r="G4865" s="2"/>
      <c r="K4865" s="2"/>
      <c r="O4865" s="2"/>
      <c r="S4865" s="2"/>
      <c r="W4865" s="2"/>
      <c r="AA4865" s="2"/>
      <c r="AE4865" s="2"/>
      <c r="AI4865" s="2"/>
      <c r="AM4865" s="2"/>
      <c r="AQ4865" s="2"/>
    </row>
    <row r="4866" spans="7:43" x14ac:dyDescent="0.3">
      <c r="G4866" s="2"/>
      <c r="K4866" s="2"/>
      <c r="O4866" s="2"/>
      <c r="S4866" s="2"/>
      <c r="W4866" s="2"/>
      <c r="AA4866" s="2"/>
      <c r="AE4866" s="2"/>
      <c r="AI4866" s="2"/>
      <c r="AM4866" s="2"/>
      <c r="AQ4866" s="2"/>
    </row>
    <row r="4867" spans="7:43" x14ac:dyDescent="0.3">
      <c r="G4867" s="2"/>
      <c r="K4867" s="2"/>
      <c r="O4867" s="2"/>
      <c r="S4867" s="2"/>
      <c r="W4867" s="2"/>
      <c r="AA4867" s="2"/>
      <c r="AE4867" s="2"/>
      <c r="AI4867" s="2"/>
      <c r="AM4867" s="2"/>
      <c r="AQ4867" s="2"/>
    </row>
    <row r="4868" spans="7:43" x14ac:dyDescent="0.3">
      <c r="G4868" s="2"/>
      <c r="K4868" s="2"/>
      <c r="O4868" s="2"/>
      <c r="S4868" s="2"/>
      <c r="W4868" s="2"/>
      <c r="AA4868" s="2"/>
      <c r="AE4868" s="2"/>
      <c r="AI4868" s="2"/>
      <c r="AM4868" s="2"/>
      <c r="AQ4868" s="2"/>
    </row>
    <row r="4869" spans="7:43" x14ac:dyDescent="0.3">
      <c r="G4869" s="2"/>
      <c r="K4869" s="2"/>
      <c r="O4869" s="2"/>
      <c r="S4869" s="2"/>
      <c r="W4869" s="2"/>
      <c r="AA4869" s="2"/>
      <c r="AE4869" s="2"/>
      <c r="AI4869" s="2"/>
      <c r="AM4869" s="2"/>
      <c r="AQ4869" s="2"/>
    </row>
    <row r="4870" spans="7:43" x14ac:dyDescent="0.3">
      <c r="G4870" s="2"/>
      <c r="K4870" s="2"/>
      <c r="O4870" s="2"/>
      <c r="S4870" s="2"/>
      <c r="W4870" s="2"/>
      <c r="AA4870" s="2"/>
      <c r="AE4870" s="2"/>
      <c r="AI4870" s="2"/>
      <c r="AM4870" s="2"/>
      <c r="AQ4870" s="2"/>
    </row>
    <row r="4871" spans="7:43" x14ac:dyDescent="0.3">
      <c r="G4871" s="2"/>
      <c r="K4871" s="2"/>
      <c r="O4871" s="2"/>
      <c r="S4871" s="2"/>
      <c r="W4871" s="2"/>
      <c r="AA4871" s="2"/>
      <c r="AE4871" s="2"/>
      <c r="AI4871" s="2"/>
      <c r="AM4871" s="2"/>
      <c r="AQ4871" s="2"/>
    </row>
    <row r="4872" spans="7:43" x14ac:dyDescent="0.3">
      <c r="G4872" s="2"/>
      <c r="K4872" s="2"/>
      <c r="O4872" s="2"/>
      <c r="S4872" s="2"/>
      <c r="W4872" s="2"/>
      <c r="AA4872" s="2"/>
      <c r="AE4872" s="2"/>
      <c r="AI4872" s="2"/>
      <c r="AM4872" s="2"/>
      <c r="AQ4872" s="2"/>
    </row>
    <row r="4873" spans="7:43" x14ac:dyDescent="0.3">
      <c r="G4873" s="2"/>
      <c r="K4873" s="2"/>
      <c r="O4873" s="2"/>
      <c r="S4873" s="2"/>
      <c r="W4873" s="2"/>
      <c r="AA4873" s="2"/>
      <c r="AE4873" s="2"/>
      <c r="AI4873" s="2"/>
      <c r="AM4873" s="2"/>
      <c r="AQ4873" s="2"/>
    </row>
    <row r="4874" spans="7:43" x14ac:dyDescent="0.3">
      <c r="G4874" s="2"/>
      <c r="K4874" s="2"/>
      <c r="O4874" s="2"/>
      <c r="S4874" s="2"/>
      <c r="W4874" s="2"/>
      <c r="AA4874" s="2"/>
      <c r="AE4874" s="2"/>
      <c r="AI4874" s="2"/>
      <c r="AM4874" s="2"/>
      <c r="AQ4874" s="2"/>
    </row>
    <row r="4875" spans="7:43" x14ac:dyDescent="0.3">
      <c r="G4875" s="2"/>
      <c r="K4875" s="2"/>
      <c r="O4875" s="2"/>
      <c r="S4875" s="2"/>
      <c r="W4875" s="2"/>
      <c r="AA4875" s="2"/>
      <c r="AE4875" s="2"/>
      <c r="AI4875" s="2"/>
      <c r="AM4875" s="2"/>
      <c r="AQ4875" s="2"/>
    </row>
    <row r="4876" spans="7:43" x14ac:dyDescent="0.3">
      <c r="G4876" s="2"/>
      <c r="K4876" s="2"/>
      <c r="O4876" s="2"/>
      <c r="S4876" s="2"/>
      <c r="W4876" s="2"/>
      <c r="AA4876" s="2"/>
      <c r="AE4876" s="2"/>
      <c r="AI4876" s="2"/>
      <c r="AM4876" s="2"/>
      <c r="AQ4876" s="2"/>
    </row>
    <row r="4877" spans="7:43" x14ac:dyDescent="0.3">
      <c r="G4877" s="2"/>
      <c r="K4877" s="2"/>
      <c r="O4877" s="2"/>
      <c r="S4877" s="2"/>
      <c r="W4877" s="2"/>
      <c r="AA4877" s="2"/>
      <c r="AE4877" s="2"/>
      <c r="AI4877" s="2"/>
      <c r="AM4877" s="2"/>
      <c r="AQ4877" s="2"/>
    </row>
    <row r="4878" spans="7:43" x14ac:dyDescent="0.3">
      <c r="G4878" s="2"/>
      <c r="K4878" s="2"/>
      <c r="O4878" s="2"/>
      <c r="S4878" s="2"/>
      <c r="W4878" s="2"/>
      <c r="AA4878" s="2"/>
      <c r="AE4878" s="2"/>
      <c r="AI4878" s="2"/>
      <c r="AM4878" s="2"/>
      <c r="AQ4878" s="2"/>
    </row>
    <row r="4879" spans="7:43" x14ac:dyDescent="0.3">
      <c r="G4879" s="2"/>
      <c r="K4879" s="2"/>
      <c r="O4879" s="2"/>
      <c r="S4879" s="2"/>
      <c r="W4879" s="2"/>
      <c r="AA4879" s="2"/>
      <c r="AE4879" s="2"/>
      <c r="AI4879" s="2"/>
      <c r="AM4879" s="2"/>
      <c r="AQ4879" s="2"/>
    </row>
    <row r="4880" spans="7:43" x14ac:dyDescent="0.3">
      <c r="G4880" s="2"/>
      <c r="K4880" s="2"/>
      <c r="O4880" s="2"/>
      <c r="S4880" s="2"/>
      <c r="W4880" s="2"/>
      <c r="AA4880" s="2"/>
      <c r="AE4880" s="2"/>
      <c r="AI4880" s="2"/>
      <c r="AM4880" s="2"/>
      <c r="AQ4880" s="2"/>
    </row>
    <row r="4881" spans="7:43" x14ac:dyDescent="0.3">
      <c r="G4881" s="2"/>
      <c r="K4881" s="2"/>
      <c r="O4881" s="2"/>
      <c r="S4881" s="2"/>
      <c r="W4881" s="2"/>
      <c r="AA4881" s="2"/>
      <c r="AE4881" s="2"/>
      <c r="AI4881" s="2"/>
      <c r="AM4881" s="2"/>
      <c r="AQ4881" s="2"/>
    </row>
    <row r="4882" spans="7:43" x14ac:dyDescent="0.3">
      <c r="G4882" s="2"/>
      <c r="K4882" s="2"/>
      <c r="O4882" s="2"/>
      <c r="S4882" s="2"/>
      <c r="W4882" s="2"/>
      <c r="AA4882" s="2"/>
      <c r="AE4882" s="2"/>
      <c r="AI4882" s="2"/>
      <c r="AM4882" s="2"/>
      <c r="AQ4882" s="2"/>
    </row>
    <row r="4883" spans="7:43" x14ac:dyDescent="0.3">
      <c r="G4883" s="2"/>
      <c r="K4883" s="2"/>
      <c r="O4883" s="2"/>
      <c r="S4883" s="2"/>
      <c r="W4883" s="2"/>
      <c r="AA4883" s="2"/>
      <c r="AE4883" s="2"/>
      <c r="AI4883" s="2"/>
      <c r="AM4883" s="2"/>
      <c r="AQ4883" s="2"/>
    </row>
    <row r="4884" spans="7:43" x14ac:dyDescent="0.3">
      <c r="G4884" s="2"/>
      <c r="K4884" s="2"/>
      <c r="O4884" s="2"/>
      <c r="S4884" s="2"/>
      <c r="W4884" s="2"/>
      <c r="AA4884" s="2"/>
      <c r="AE4884" s="2"/>
      <c r="AI4884" s="2"/>
      <c r="AM4884" s="2"/>
      <c r="AQ4884" s="2"/>
    </row>
    <row r="4885" spans="7:43" x14ac:dyDescent="0.3">
      <c r="G4885" s="2"/>
      <c r="K4885" s="2"/>
      <c r="O4885" s="2"/>
      <c r="S4885" s="2"/>
      <c r="W4885" s="2"/>
      <c r="AA4885" s="2"/>
      <c r="AE4885" s="2"/>
      <c r="AI4885" s="2"/>
      <c r="AM4885" s="2"/>
      <c r="AQ4885" s="2"/>
    </row>
    <row r="4886" spans="7:43" x14ac:dyDescent="0.3">
      <c r="G4886" s="2"/>
      <c r="K4886" s="2"/>
      <c r="O4886" s="2"/>
      <c r="S4886" s="2"/>
      <c r="W4886" s="2"/>
      <c r="AA4886" s="2"/>
      <c r="AE4886" s="2"/>
      <c r="AI4886" s="2"/>
      <c r="AM4886" s="2"/>
      <c r="AQ4886" s="2"/>
    </row>
    <row r="4887" spans="7:43" x14ac:dyDescent="0.3">
      <c r="G4887" s="2"/>
      <c r="K4887" s="2"/>
      <c r="O4887" s="2"/>
      <c r="S4887" s="2"/>
      <c r="W4887" s="2"/>
      <c r="AA4887" s="2"/>
      <c r="AE4887" s="2"/>
      <c r="AI4887" s="2"/>
      <c r="AM4887" s="2"/>
      <c r="AQ4887" s="2"/>
    </row>
    <row r="4888" spans="7:43" x14ac:dyDescent="0.3">
      <c r="G4888" s="2"/>
      <c r="K4888" s="2"/>
      <c r="O4888" s="2"/>
      <c r="S4888" s="2"/>
      <c r="W4888" s="2"/>
      <c r="AA4888" s="2"/>
      <c r="AE4888" s="2"/>
      <c r="AI4888" s="2"/>
      <c r="AM4888" s="2"/>
      <c r="AQ4888" s="2"/>
    </row>
    <row r="4889" spans="7:43" x14ac:dyDescent="0.3">
      <c r="G4889" s="2"/>
      <c r="K4889" s="2"/>
      <c r="O4889" s="2"/>
      <c r="S4889" s="2"/>
      <c r="W4889" s="2"/>
      <c r="AA4889" s="2"/>
      <c r="AE4889" s="2"/>
      <c r="AI4889" s="2"/>
      <c r="AM4889" s="2"/>
      <c r="AQ4889" s="2"/>
    </row>
    <row r="4890" spans="7:43" x14ac:dyDescent="0.3">
      <c r="G4890" s="2"/>
      <c r="K4890" s="2"/>
      <c r="O4890" s="2"/>
      <c r="S4890" s="2"/>
      <c r="W4890" s="2"/>
      <c r="AA4890" s="2"/>
      <c r="AE4890" s="2"/>
      <c r="AI4890" s="2"/>
      <c r="AM4890" s="2"/>
      <c r="AQ4890" s="2"/>
    </row>
    <row r="4891" spans="7:43" x14ac:dyDescent="0.3">
      <c r="G4891" s="2"/>
      <c r="K4891" s="2"/>
      <c r="O4891" s="2"/>
      <c r="S4891" s="2"/>
      <c r="W4891" s="2"/>
      <c r="AA4891" s="2"/>
      <c r="AE4891" s="2"/>
      <c r="AI4891" s="2"/>
      <c r="AM4891" s="2"/>
      <c r="AQ4891" s="2"/>
    </row>
    <row r="4892" spans="7:43" x14ac:dyDescent="0.3">
      <c r="G4892" s="2"/>
      <c r="K4892" s="2"/>
      <c r="O4892" s="2"/>
      <c r="S4892" s="2"/>
      <c r="W4892" s="2"/>
      <c r="AA4892" s="2"/>
      <c r="AE4892" s="2"/>
      <c r="AI4892" s="2"/>
      <c r="AM4892" s="2"/>
      <c r="AQ4892" s="2"/>
    </row>
    <row r="4893" spans="7:43" x14ac:dyDescent="0.3">
      <c r="G4893" s="2"/>
      <c r="K4893" s="2"/>
      <c r="O4893" s="2"/>
      <c r="S4893" s="2"/>
      <c r="W4893" s="2"/>
      <c r="AA4893" s="2"/>
      <c r="AE4893" s="2"/>
      <c r="AI4893" s="2"/>
      <c r="AM4893" s="2"/>
      <c r="AQ4893" s="2"/>
    </row>
    <row r="4894" spans="7:43" x14ac:dyDescent="0.3">
      <c r="G4894" s="2"/>
      <c r="K4894" s="2"/>
      <c r="O4894" s="2"/>
      <c r="S4894" s="2"/>
      <c r="W4894" s="2"/>
      <c r="AA4894" s="2"/>
      <c r="AE4894" s="2"/>
      <c r="AI4894" s="2"/>
      <c r="AM4894" s="2"/>
      <c r="AQ4894" s="2"/>
    </row>
    <row r="4895" spans="7:43" x14ac:dyDescent="0.3">
      <c r="G4895" s="2"/>
      <c r="K4895" s="2"/>
      <c r="O4895" s="2"/>
      <c r="S4895" s="2"/>
      <c r="W4895" s="2"/>
      <c r="AA4895" s="2"/>
      <c r="AE4895" s="2"/>
      <c r="AI4895" s="2"/>
      <c r="AM4895" s="2"/>
      <c r="AQ4895" s="2"/>
    </row>
    <row r="4896" spans="7:43" x14ac:dyDescent="0.3">
      <c r="G4896" s="2"/>
      <c r="K4896" s="2"/>
      <c r="O4896" s="2"/>
      <c r="S4896" s="2"/>
      <c r="W4896" s="2"/>
      <c r="AA4896" s="2"/>
      <c r="AE4896" s="2"/>
      <c r="AI4896" s="2"/>
      <c r="AM4896" s="2"/>
      <c r="AQ4896" s="2"/>
    </row>
    <row r="4897" spans="7:43" x14ac:dyDescent="0.3">
      <c r="G4897" s="2"/>
      <c r="K4897" s="2"/>
      <c r="O4897" s="2"/>
      <c r="S4897" s="2"/>
      <c r="W4897" s="2"/>
      <c r="AA4897" s="2"/>
      <c r="AE4897" s="2"/>
      <c r="AI4897" s="2"/>
      <c r="AM4897" s="2"/>
      <c r="AQ4897" s="2"/>
    </row>
    <row r="4898" spans="7:43" x14ac:dyDescent="0.3">
      <c r="G4898" s="2"/>
      <c r="K4898" s="2"/>
      <c r="O4898" s="2"/>
      <c r="S4898" s="2"/>
      <c r="W4898" s="2"/>
      <c r="AA4898" s="2"/>
      <c r="AE4898" s="2"/>
      <c r="AI4898" s="2"/>
      <c r="AM4898" s="2"/>
      <c r="AQ4898" s="2"/>
    </row>
    <row r="4899" spans="7:43" x14ac:dyDescent="0.3">
      <c r="G4899" s="2"/>
      <c r="K4899" s="2"/>
      <c r="O4899" s="2"/>
      <c r="S4899" s="2"/>
      <c r="W4899" s="2"/>
      <c r="AA4899" s="2"/>
      <c r="AE4899" s="2"/>
      <c r="AI4899" s="2"/>
      <c r="AM4899" s="2"/>
      <c r="AQ4899" s="2"/>
    </row>
    <row r="4900" spans="7:43" x14ac:dyDescent="0.3">
      <c r="G4900" s="2"/>
      <c r="K4900" s="2"/>
      <c r="O4900" s="2"/>
      <c r="S4900" s="2"/>
      <c r="W4900" s="2"/>
      <c r="AA4900" s="2"/>
      <c r="AE4900" s="2"/>
      <c r="AI4900" s="2"/>
      <c r="AM4900" s="2"/>
      <c r="AQ4900" s="2"/>
    </row>
    <row r="4901" spans="7:43" x14ac:dyDescent="0.3">
      <c r="G4901" s="2"/>
      <c r="K4901" s="2"/>
      <c r="O4901" s="2"/>
      <c r="S4901" s="2"/>
      <c r="W4901" s="2"/>
      <c r="AA4901" s="2"/>
      <c r="AE4901" s="2"/>
      <c r="AI4901" s="2"/>
      <c r="AM4901" s="2"/>
      <c r="AQ4901" s="2"/>
    </row>
    <row r="4902" spans="7:43" x14ac:dyDescent="0.3">
      <c r="G4902" s="2"/>
      <c r="K4902" s="2"/>
      <c r="O4902" s="2"/>
      <c r="S4902" s="2"/>
      <c r="W4902" s="2"/>
      <c r="AA4902" s="2"/>
      <c r="AE4902" s="2"/>
      <c r="AI4902" s="2"/>
      <c r="AM4902" s="2"/>
      <c r="AQ4902" s="2"/>
    </row>
    <row r="4903" spans="7:43" x14ac:dyDescent="0.3">
      <c r="G4903" s="2"/>
      <c r="K4903" s="2"/>
      <c r="O4903" s="2"/>
      <c r="S4903" s="2"/>
      <c r="W4903" s="2"/>
      <c r="AA4903" s="2"/>
      <c r="AE4903" s="2"/>
      <c r="AI4903" s="2"/>
      <c r="AM4903" s="2"/>
      <c r="AQ4903" s="2"/>
    </row>
    <row r="4904" spans="7:43" x14ac:dyDescent="0.3">
      <c r="G4904" s="2"/>
      <c r="K4904" s="2"/>
      <c r="O4904" s="2"/>
      <c r="S4904" s="2"/>
      <c r="W4904" s="2"/>
      <c r="AA4904" s="2"/>
      <c r="AE4904" s="2"/>
      <c r="AI4904" s="2"/>
      <c r="AM4904" s="2"/>
      <c r="AQ4904" s="2"/>
    </row>
    <row r="4905" spans="7:43" x14ac:dyDescent="0.3">
      <c r="G4905" s="2"/>
      <c r="K4905" s="2"/>
      <c r="O4905" s="2"/>
      <c r="S4905" s="2"/>
      <c r="W4905" s="2"/>
      <c r="AA4905" s="2"/>
      <c r="AE4905" s="2"/>
      <c r="AI4905" s="2"/>
      <c r="AM4905" s="2"/>
      <c r="AQ4905" s="2"/>
    </row>
    <row r="4906" spans="7:43" x14ac:dyDescent="0.3">
      <c r="G4906" s="2"/>
      <c r="K4906" s="2"/>
      <c r="O4906" s="2"/>
      <c r="S4906" s="2"/>
      <c r="W4906" s="2"/>
      <c r="AA4906" s="2"/>
      <c r="AE4906" s="2"/>
      <c r="AI4906" s="2"/>
      <c r="AM4906" s="2"/>
      <c r="AQ4906" s="2"/>
    </row>
    <row r="4907" spans="7:43" x14ac:dyDescent="0.3">
      <c r="G4907" s="2"/>
      <c r="K4907" s="2"/>
      <c r="O4907" s="2"/>
      <c r="S4907" s="2"/>
      <c r="W4907" s="2"/>
      <c r="AA4907" s="2"/>
      <c r="AE4907" s="2"/>
      <c r="AI4907" s="2"/>
      <c r="AM4907" s="2"/>
      <c r="AQ4907" s="2"/>
    </row>
    <row r="4908" spans="7:43" x14ac:dyDescent="0.3">
      <c r="G4908" s="2"/>
      <c r="K4908" s="2"/>
      <c r="O4908" s="2"/>
      <c r="S4908" s="2"/>
      <c r="W4908" s="2"/>
      <c r="AA4908" s="2"/>
      <c r="AE4908" s="2"/>
      <c r="AI4908" s="2"/>
      <c r="AM4908" s="2"/>
      <c r="AQ4908" s="2"/>
    </row>
    <row r="4909" spans="7:43" x14ac:dyDescent="0.3">
      <c r="G4909" s="2"/>
      <c r="K4909" s="2"/>
      <c r="O4909" s="2"/>
      <c r="S4909" s="2"/>
      <c r="W4909" s="2"/>
      <c r="AA4909" s="2"/>
      <c r="AE4909" s="2"/>
      <c r="AI4909" s="2"/>
      <c r="AM4909" s="2"/>
      <c r="AQ4909" s="2"/>
    </row>
    <row r="4910" spans="7:43" x14ac:dyDescent="0.3">
      <c r="G4910" s="2"/>
      <c r="K4910" s="2"/>
      <c r="O4910" s="2"/>
      <c r="S4910" s="2"/>
      <c r="W4910" s="2"/>
      <c r="AA4910" s="2"/>
      <c r="AE4910" s="2"/>
      <c r="AI4910" s="2"/>
      <c r="AM4910" s="2"/>
      <c r="AQ4910" s="2"/>
    </row>
    <row r="4911" spans="7:43" x14ac:dyDescent="0.3">
      <c r="G4911" s="2"/>
      <c r="K4911" s="2"/>
      <c r="O4911" s="2"/>
      <c r="S4911" s="2"/>
      <c r="W4911" s="2"/>
      <c r="AA4911" s="2"/>
      <c r="AE4911" s="2"/>
      <c r="AI4911" s="2"/>
      <c r="AM4911" s="2"/>
      <c r="AQ4911" s="2"/>
    </row>
    <row r="4912" spans="7:43" x14ac:dyDescent="0.3">
      <c r="G4912" s="2"/>
      <c r="K4912" s="2"/>
      <c r="O4912" s="2"/>
      <c r="S4912" s="2"/>
      <c r="W4912" s="2"/>
      <c r="AA4912" s="2"/>
      <c r="AE4912" s="2"/>
      <c r="AI4912" s="2"/>
      <c r="AM4912" s="2"/>
      <c r="AQ4912" s="2"/>
    </row>
    <row r="4913" spans="7:43" x14ac:dyDescent="0.3">
      <c r="G4913" s="2"/>
      <c r="K4913" s="2"/>
      <c r="O4913" s="2"/>
      <c r="S4913" s="2"/>
      <c r="W4913" s="2"/>
      <c r="AA4913" s="2"/>
      <c r="AE4913" s="2"/>
      <c r="AI4913" s="2"/>
      <c r="AM4913" s="2"/>
      <c r="AQ4913" s="2"/>
    </row>
    <row r="4914" spans="7:43" x14ac:dyDescent="0.3">
      <c r="G4914" s="2"/>
      <c r="K4914" s="2"/>
      <c r="O4914" s="2"/>
      <c r="S4914" s="2"/>
      <c r="W4914" s="2"/>
      <c r="AA4914" s="2"/>
      <c r="AE4914" s="2"/>
      <c r="AI4914" s="2"/>
      <c r="AM4914" s="2"/>
      <c r="AQ4914" s="2"/>
    </row>
    <row r="4915" spans="7:43" x14ac:dyDescent="0.3">
      <c r="G4915" s="2"/>
      <c r="K4915" s="2"/>
      <c r="O4915" s="2"/>
      <c r="S4915" s="2"/>
      <c r="W4915" s="2"/>
      <c r="AA4915" s="2"/>
      <c r="AE4915" s="2"/>
      <c r="AI4915" s="2"/>
      <c r="AM4915" s="2"/>
      <c r="AQ4915" s="2"/>
    </row>
    <row r="4916" spans="7:43" x14ac:dyDescent="0.3">
      <c r="G4916" s="2"/>
      <c r="K4916" s="2"/>
      <c r="O4916" s="2"/>
      <c r="S4916" s="2"/>
      <c r="W4916" s="2"/>
      <c r="AA4916" s="2"/>
      <c r="AE4916" s="2"/>
      <c r="AI4916" s="2"/>
      <c r="AM4916" s="2"/>
      <c r="AQ4916" s="2"/>
    </row>
    <row r="4917" spans="7:43" x14ac:dyDescent="0.3">
      <c r="G4917" s="2"/>
      <c r="K4917" s="2"/>
      <c r="O4917" s="2"/>
      <c r="S4917" s="2"/>
      <c r="W4917" s="2"/>
      <c r="AA4917" s="2"/>
      <c r="AE4917" s="2"/>
      <c r="AI4917" s="2"/>
      <c r="AM4917" s="2"/>
      <c r="AQ4917" s="2"/>
    </row>
    <row r="4918" spans="7:43" x14ac:dyDescent="0.3">
      <c r="G4918" s="2"/>
      <c r="K4918" s="2"/>
      <c r="O4918" s="2"/>
      <c r="S4918" s="2"/>
      <c r="W4918" s="2"/>
      <c r="AA4918" s="2"/>
      <c r="AE4918" s="2"/>
      <c r="AI4918" s="2"/>
      <c r="AM4918" s="2"/>
      <c r="AQ4918" s="2"/>
    </row>
    <row r="4919" spans="7:43" x14ac:dyDescent="0.3">
      <c r="G4919" s="2"/>
      <c r="K4919" s="2"/>
      <c r="O4919" s="2"/>
      <c r="S4919" s="2"/>
      <c r="W4919" s="2"/>
      <c r="AA4919" s="2"/>
      <c r="AE4919" s="2"/>
      <c r="AI4919" s="2"/>
      <c r="AM4919" s="2"/>
      <c r="AQ4919" s="2"/>
    </row>
    <row r="4920" spans="7:43" x14ac:dyDescent="0.3">
      <c r="G4920" s="2"/>
      <c r="K4920" s="2"/>
      <c r="O4920" s="2"/>
      <c r="S4920" s="2"/>
      <c r="W4920" s="2"/>
      <c r="AA4920" s="2"/>
      <c r="AE4920" s="2"/>
      <c r="AI4920" s="2"/>
      <c r="AM4920" s="2"/>
      <c r="AQ4920" s="2"/>
    </row>
    <row r="4921" spans="7:43" x14ac:dyDescent="0.3">
      <c r="G4921" s="2"/>
      <c r="K4921" s="2"/>
      <c r="O4921" s="2"/>
      <c r="S4921" s="2"/>
      <c r="W4921" s="2"/>
      <c r="AA4921" s="2"/>
      <c r="AE4921" s="2"/>
      <c r="AI4921" s="2"/>
      <c r="AM4921" s="2"/>
      <c r="AQ4921" s="2"/>
    </row>
    <row r="4922" spans="7:43" x14ac:dyDescent="0.3">
      <c r="G4922" s="2"/>
      <c r="K4922" s="2"/>
      <c r="O4922" s="2"/>
      <c r="S4922" s="2"/>
      <c r="W4922" s="2"/>
      <c r="AA4922" s="2"/>
      <c r="AE4922" s="2"/>
      <c r="AI4922" s="2"/>
      <c r="AM4922" s="2"/>
      <c r="AQ4922" s="2"/>
    </row>
    <row r="4923" spans="7:43" x14ac:dyDescent="0.3">
      <c r="G4923" s="2"/>
      <c r="K4923" s="2"/>
      <c r="O4923" s="2"/>
      <c r="S4923" s="2"/>
      <c r="W4923" s="2"/>
      <c r="AA4923" s="2"/>
      <c r="AE4923" s="2"/>
      <c r="AI4923" s="2"/>
      <c r="AM4923" s="2"/>
      <c r="AQ4923" s="2"/>
    </row>
    <row r="4924" spans="7:43" x14ac:dyDescent="0.3">
      <c r="G4924" s="2"/>
      <c r="K4924" s="2"/>
      <c r="O4924" s="2"/>
      <c r="S4924" s="2"/>
      <c r="W4924" s="2"/>
      <c r="AA4924" s="2"/>
      <c r="AE4924" s="2"/>
      <c r="AI4924" s="2"/>
      <c r="AM4924" s="2"/>
      <c r="AQ4924" s="2"/>
    </row>
    <row r="4925" spans="7:43" x14ac:dyDescent="0.3">
      <c r="G4925" s="2"/>
      <c r="K4925" s="2"/>
      <c r="O4925" s="2"/>
      <c r="S4925" s="2"/>
      <c r="W4925" s="2"/>
      <c r="AA4925" s="2"/>
      <c r="AE4925" s="2"/>
      <c r="AI4925" s="2"/>
      <c r="AM4925" s="2"/>
      <c r="AQ4925" s="2"/>
    </row>
    <row r="4926" spans="7:43" x14ac:dyDescent="0.3">
      <c r="G4926" s="2"/>
      <c r="K4926" s="2"/>
      <c r="O4926" s="2"/>
      <c r="S4926" s="2"/>
      <c r="W4926" s="2"/>
      <c r="AA4926" s="2"/>
      <c r="AE4926" s="2"/>
      <c r="AI4926" s="2"/>
      <c r="AM4926" s="2"/>
      <c r="AQ4926" s="2"/>
    </row>
    <row r="4927" spans="7:43" x14ac:dyDescent="0.3">
      <c r="G4927" s="2"/>
      <c r="K4927" s="2"/>
      <c r="O4927" s="2"/>
      <c r="S4927" s="2"/>
      <c r="W4927" s="2"/>
      <c r="AA4927" s="2"/>
      <c r="AE4927" s="2"/>
      <c r="AI4927" s="2"/>
      <c r="AM4927" s="2"/>
      <c r="AQ4927" s="2"/>
    </row>
    <row r="4928" spans="7:43" x14ac:dyDescent="0.3">
      <c r="G4928" s="2"/>
      <c r="K4928" s="2"/>
      <c r="O4928" s="2"/>
      <c r="S4928" s="2"/>
      <c r="W4928" s="2"/>
      <c r="AA4928" s="2"/>
      <c r="AE4928" s="2"/>
      <c r="AI4928" s="2"/>
      <c r="AM4928" s="2"/>
      <c r="AQ4928" s="2"/>
    </row>
    <row r="4929" spans="7:43" x14ac:dyDescent="0.3">
      <c r="G4929" s="2"/>
      <c r="K4929" s="2"/>
      <c r="O4929" s="2"/>
      <c r="S4929" s="2"/>
      <c r="W4929" s="2"/>
      <c r="AA4929" s="2"/>
      <c r="AE4929" s="2"/>
      <c r="AI4929" s="2"/>
      <c r="AM4929" s="2"/>
      <c r="AQ4929" s="2"/>
    </row>
    <row r="4930" spans="7:43" x14ac:dyDescent="0.3">
      <c r="G4930" s="2"/>
      <c r="K4930" s="2"/>
      <c r="O4930" s="2"/>
      <c r="S4930" s="2"/>
      <c r="W4930" s="2"/>
      <c r="AA4930" s="2"/>
      <c r="AE4930" s="2"/>
      <c r="AI4930" s="2"/>
      <c r="AM4930" s="2"/>
      <c r="AQ4930" s="2"/>
    </row>
    <row r="4931" spans="7:43" x14ac:dyDescent="0.3">
      <c r="G4931" s="2"/>
      <c r="K4931" s="2"/>
      <c r="O4931" s="2"/>
      <c r="S4931" s="2"/>
      <c r="W4931" s="2"/>
      <c r="AA4931" s="2"/>
      <c r="AE4931" s="2"/>
      <c r="AI4931" s="2"/>
      <c r="AM4931" s="2"/>
      <c r="AQ4931" s="2"/>
    </row>
    <row r="4932" spans="7:43" x14ac:dyDescent="0.3">
      <c r="G4932" s="2"/>
      <c r="K4932" s="2"/>
      <c r="O4932" s="2"/>
      <c r="S4932" s="2"/>
      <c r="W4932" s="2"/>
      <c r="AA4932" s="2"/>
      <c r="AE4932" s="2"/>
      <c r="AI4932" s="2"/>
      <c r="AM4932" s="2"/>
      <c r="AQ4932" s="2"/>
    </row>
    <row r="4933" spans="7:43" x14ac:dyDescent="0.3">
      <c r="G4933" s="2"/>
      <c r="K4933" s="2"/>
      <c r="O4933" s="2"/>
      <c r="S4933" s="2"/>
      <c r="W4933" s="2"/>
      <c r="AA4933" s="2"/>
      <c r="AE4933" s="2"/>
      <c r="AI4933" s="2"/>
      <c r="AM4933" s="2"/>
      <c r="AQ4933" s="2"/>
    </row>
    <row r="4934" spans="7:43" x14ac:dyDescent="0.3">
      <c r="G4934" s="2"/>
      <c r="K4934" s="2"/>
      <c r="O4934" s="2"/>
      <c r="S4934" s="2"/>
      <c r="W4934" s="2"/>
      <c r="AA4934" s="2"/>
      <c r="AE4934" s="2"/>
      <c r="AI4934" s="2"/>
      <c r="AM4934" s="2"/>
      <c r="AQ4934" s="2"/>
    </row>
    <row r="4935" spans="7:43" x14ac:dyDescent="0.3">
      <c r="G4935" s="2"/>
      <c r="K4935" s="2"/>
      <c r="O4935" s="2"/>
      <c r="S4935" s="2"/>
      <c r="W4935" s="2"/>
      <c r="AA4935" s="2"/>
      <c r="AE4935" s="2"/>
      <c r="AI4935" s="2"/>
      <c r="AM4935" s="2"/>
      <c r="AQ4935" s="2"/>
    </row>
    <row r="4936" spans="7:43" x14ac:dyDescent="0.3">
      <c r="G4936" s="2"/>
      <c r="K4936" s="2"/>
      <c r="O4936" s="2"/>
      <c r="S4936" s="2"/>
      <c r="W4936" s="2"/>
      <c r="AA4936" s="2"/>
      <c r="AE4936" s="2"/>
      <c r="AI4936" s="2"/>
      <c r="AM4936" s="2"/>
      <c r="AQ4936" s="2"/>
    </row>
    <row r="4937" spans="7:43" x14ac:dyDescent="0.3">
      <c r="G4937" s="2"/>
      <c r="K4937" s="2"/>
      <c r="O4937" s="2"/>
      <c r="S4937" s="2"/>
      <c r="W4937" s="2"/>
      <c r="AA4937" s="2"/>
      <c r="AE4937" s="2"/>
      <c r="AI4937" s="2"/>
      <c r="AM4937" s="2"/>
      <c r="AQ4937" s="2"/>
    </row>
    <row r="4938" spans="7:43" x14ac:dyDescent="0.3">
      <c r="G4938" s="2"/>
      <c r="K4938" s="2"/>
      <c r="O4938" s="2"/>
      <c r="S4938" s="2"/>
      <c r="W4938" s="2"/>
      <c r="AA4938" s="2"/>
      <c r="AE4938" s="2"/>
      <c r="AI4938" s="2"/>
      <c r="AM4938" s="2"/>
      <c r="AQ4938" s="2"/>
    </row>
    <row r="4939" spans="7:43" x14ac:dyDescent="0.3">
      <c r="G4939" s="2"/>
      <c r="K4939" s="2"/>
      <c r="O4939" s="2"/>
      <c r="S4939" s="2"/>
      <c r="W4939" s="2"/>
      <c r="AA4939" s="2"/>
      <c r="AE4939" s="2"/>
      <c r="AI4939" s="2"/>
      <c r="AM4939" s="2"/>
      <c r="AQ4939" s="2"/>
    </row>
    <row r="4940" spans="7:43" x14ac:dyDescent="0.3">
      <c r="G4940" s="2"/>
      <c r="K4940" s="2"/>
      <c r="O4940" s="2"/>
      <c r="S4940" s="2"/>
      <c r="W4940" s="2"/>
      <c r="AA4940" s="2"/>
      <c r="AE4940" s="2"/>
      <c r="AI4940" s="2"/>
      <c r="AM4940" s="2"/>
      <c r="AQ4940" s="2"/>
    </row>
    <row r="4941" spans="7:43" x14ac:dyDescent="0.3">
      <c r="G4941" s="2"/>
      <c r="K4941" s="2"/>
      <c r="O4941" s="2"/>
      <c r="S4941" s="2"/>
      <c r="W4941" s="2"/>
      <c r="AA4941" s="2"/>
      <c r="AE4941" s="2"/>
      <c r="AI4941" s="2"/>
      <c r="AM4941" s="2"/>
      <c r="AQ4941" s="2"/>
    </row>
    <row r="4942" spans="7:43" x14ac:dyDescent="0.3">
      <c r="G4942" s="2"/>
      <c r="K4942" s="2"/>
      <c r="O4942" s="2"/>
      <c r="S4942" s="2"/>
      <c r="W4942" s="2"/>
      <c r="AA4942" s="2"/>
      <c r="AE4942" s="2"/>
      <c r="AI4942" s="2"/>
      <c r="AM4942" s="2"/>
      <c r="AQ4942" s="2"/>
    </row>
    <row r="4943" spans="7:43" x14ac:dyDescent="0.3">
      <c r="G4943" s="2"/>
      <c r="K4943" s="2"/>
      <c r="O4943" s="2"/>
      <c r="S4943" s="2"/>
      <c r="W4943" s="2"/>
      <c r="AA4943" s="2"/>
      <c r="AE4943" s="2"/>
      <c r="AI4943" s="2"/>
      <c r="AM4943" s="2"/>
      <c r="AQ4943" s="2"/>
    </row>
    <row r="4944" spans="7:43" x14ac:dyDescent="0.3">
      <c r="G4944" s="2"/>
      <c r="K4944" s="2"/>
      <c r="O4944" s="2"/>
      <c r="S4944" s="2"/>
      <c r="W4944" s="2"/>
      <c r="AA4944" s="2"/>
      <c r="AE4944" s="2"/>
      <c r="AI4944" s="2"/>
      <c r="AM4944" s="2"/>
      <c r="AQ4944" s="2"/>
    </row>
    <row r="4945" spans="7:43" x14ac:dyDescent="0.3">
      <c r="G4945" s="2"/>
      <c r="K4945" s="2"/>
      <c r="O4945" s="2"/>
      <c r="S4945" s="2"/>
      <c r="W4945" s="2"/>
      <c r="AA4945" s="2"/>
      <c r="AE4945" s="2"/>
      <c r="AI4945" s="2"/>
      <c r="AM4945" s="2"/>
      <c r="AQ4945" s="2"/>
    </row>
    <row r="4946" spans="7:43" x14ac:dyDescent="0.3">
      <c r="G4946" s="2"/>
      <c r="K4946" s="2"/>
      <c r="O4946" s="2"/>
      <c r="S4946" s="2"/>
      <c r="W4946" s="2"/>
      <c r="AA4946" s="2"/>
      <c r="AE4946" s="2"/>
      <c r="AI4946" s="2"/>
      <c r="AM4946" s="2"/>
      <c r="AQ4946" s="2"/>
    </row>
    <row r="4947" spans="7:43" x14ac:dyDescent="0.3">
      <c r="G4947" s="2"/>
      <c r="K4947" s="2"/>
      <c r="O4947" s="2"/>
      <c r="S4947" s="2"/>
      <c r="W4947" s="2"/>
      <c r="AA4947" s="2"/>
      <c r="AE4947" s="2"/>
      <c r="AI4947" s="2"/>
      <c r="AM4947" s="2"/>
      <c r="AQ4947" s="2"/>
    </row>
    <row r="4948" spans="7:43" x14ac:dyDescent="0.3">
      <c r="G4948" s="2"/>
      <c r="K4948" s="2"/>
      <c r="O4948" s="2"/>
      <c r="S4948" s="2"/>
      <c r="W4948" s="2"/>
      <c r="AA4948" s="2"/>
      <c r="AE4948" s="2"/>
      <c r="AI4948" s="2"/>
      <c r="AM4948" s="2"/>
      <c r="AQ4948" s="2"/>
    </row>
    <row r="4949" spans="7:43" x14ac:dyDescent="0.3">
      <c r="G4949" s="2"/>
      <c r="K4949" s="2"/>
      <c r="O4949" s="2"/>
      <c r="S4949" s="2"/>
      <c r="W4949" s="2"/>
      <c r="AA4949" s="2"/>
      <c r="AE4949" s="2"/>
      <c r="AI4949" s="2"/>
      <c r="AM4949" s="2"/>
      <c r="AQ4949" s="2"/>
    </row>
    <row r="4950" spans="7:43" x14ac:dyDescent="0.3">
      <c r="G4950" s="2"/>
      <c r="K4950" s="2"/>
      <c r="O4950" s="2"/>
      <c r="S4950" s="2"/>
      <c r="W4950" s="2"/>
      <c r="AA4950" s="2"/>
      <c r="AE4950" s="2"/>
      <c r="AI4950" s="2"/>
      <c r="AM4950" s="2"/>
      <c r="AQ4950" s="2"/>
    </row>
    <row r="4951" spans="7:43" x14ac:dyDescent="0.3">
      <c r="G4951" s="2"/>
      <c r="K4951" s="2"/>
      <c r="O4951" s="2"/>
      <c r="S4951" s="2"/>
      <c r="W4951" s="2"/>
      <c r="AA4951" s="2"/>
      <c r="AE4951" s="2"/>
      <c r="AI4951" s="2"/>
      <c r="AM4951" s="2"/>
      <c r="AQ4951" s="2"/>
    </row>
    <row r="4952" spans="7:43" x14ac:dyDescent="0.3">
      <c r="G4952" s="2"/>
      <c r="K4952" s="2"/>
      <c r="O4952" s="2"/>
      <c r="S4952" s="2"/>
      <c r="W4952" s="2"/>
      <c r="AA4952" s="2"/>
      <c r="AE4952" s="2"/>
      <c r="AI4952" s="2"/>
      <c r="AM4952" s="2"/>
      <c r="AQ4952" s="2"/>
    </row>
    <row r="4953" spans="7:43" x14ac:dyDescent="0.3">
      <c r="G4953" s="2"/>
      <c r="K4953" s="2"/>
      <c r="O4953" s="2"/>
      <c r="S4953" s="2"/>
      <c r="W4953" s="2"/>
      <c r="AA4953" s="2"/>
      <c r="AE4953" s="2"/>
      <c r="AI4953" s="2"/>
      <c r="AM4953" s="2"/>
      <c r="AQ4953" s="2"/>
    </row>
    <row r="4954" spans="7:43" x14ac:dyDescent="0.3">
      <c r="G4954" s="2"/>
      <c r="K4954" s="2"/>
      <c r="O4954" s="2"/>
      <c r="S4954" s="2"/>
      <c r="W4954" s="2"/>
      <c r="AA4954" s="2"/>
      <c r="AE4954" s="2"/>
      <c r="AI4954" s="2"/>
      <c r="AM4954" s="2"/>
      <c r="AQ4954" s="2"/>
    </row>
    <row r="4955" spans="7:43" x14ac:dyDescent="0.3">
      <c r="G4955" s="2"/>
      <c r="K4955" s="2"/>
      <c r="O4955" s="2"/>
      <c r="S4955" s="2"/>
      <c r="W4955" s="2"/>
      <c r="AA4955" s="2"/>
      <c r="AE4955" s="2"/>
      <c r="AI4955" s="2"/>
      <c r="AM4955" s="2"/>
      <c r="AQ4955" s="2"/>
    </row>
    <row r="4956" spans="7:43" x14ac:dyDescent="0.3">
      <c r="G4956" s="2"/>
      <c r="K4956" s="2"/>
      <c r="O4956" s="2"/>
      <c r="S4956" s="2"/>
      <c r="W4956" s="2"/>
      <c r="AA4956" s="2"/>
      <c r="AE4956" s="2"/>
      <c r="AI4956" s="2"/>
      <c r="AM4956" s="2"/>
      <c r="AQ4956" s="2"/>
    </row>
    <row r="4957" spans="7:43" x14ac:dyDescent="0.3">
      <c r="G4957" s="2"/>
      <c r="K4957" s="2"/>
      <c r="O4957" s="2"/>
      <c r="S4957" s="2"/>
      <c r="W4957" s="2"/>
      <c r="AA4957" s="2"/>
      <c r="AE4957" s="2"/>
      <c r="AI4957" s="2"/>
      <c r="AM4957" s="2"/>
      <c r="AQ4957" s="2"/>
    </row>
    <row r="4958" spans="7:43" x14ac:dyDescent="0.3">
      <c r="G4958" s="2"/>
      <c r="K4958" s="2"/>
      <c r="O4958" s="2"/>
      <c r="S4958" s="2"/>
      <c r="W4958" s="2"/>
      <c r="AA4958" s="2"/>
      <c r="AE4958" s="2"/>
      <c r="AI4958" s="2"/>
      <c r="AM4958" s="2"/>
      <c r="AQ4958" s="2"/>
    </row>
    <row r="4959" spans="7:43" x14ac:dyDescent="0.3">
      <c r="G4959" s="2"/>
      <c r="K4959" s="2"/>
      <c r="O4959" s="2"/>
      <c r="S4959" s="2"/>
      <c r="W4959" s="2"/>
      <c r="AA4959" s="2"/>
      <c r="AE4959" s="2"/>
      <c r="AI4959" s="2"/>
      <c r="AM4959" s="2"/>
      <c r="AQ4959" s="2"/>
    </row>
    <row r="4960" spans="7:43" x14ac:dyDescent="0.3">
      <c r="G4960" s="2"/>
      <c r="K4960" s="2"/>
      <c r="O4960" s="2"/>
      <c r="S4960" s="2"/>
      <c r="W4960" s="2"/>
      <c r="AA4960" s="2"/>
      <c r="AE4960" s="2"/>
      <c r="AI4960" s="2"/>
      <c r="AM4960" s="2"/>
      <c r="AQ4960" s="2"/>
    </row>
    <row r="4961" spans="7:43" x14ac:dyDescent="0.3">
      <c r="G4961" s="2"/>
      <c r="K4961" s="2"/>
      <c r="O4961" s="2"/>
      <c r="S4961" s="2"/>
      <c r="W4961" s="2"/>
      <c r="AA4961" s="2"/>
      <c r="AE4961" s="2"/>
      <c r="AI4961" s="2"/>
      <c r="AM4961" s="2"/>
      <c r="AQ4961" s="2"/>
    </row>
    <row r="4962" spans="7:43" x14ac:dyDescent="0.3">
      <c r="G4962" s="2"/>
      <c r="K4962" s="2"/>
      <c r="O4962" s="2"/>
      <c r="S4962" s="2"/>
      <c r="W4962" s="2"/>
      <c r="AA4962" s="2"/>
      <c r="AE4962" s="2"/>
      <c r="AI4962" s="2"/>
      <c r="AM4962" s="2"/>
      <c r="AQ4962" s="2"/>
    </row>
    <row r="4963" spans="7:43" x14ac:dyDescent="0.3">
      <c r="G4963" s="2"/>
      <c r="K4963" s="2"/>
      <c r="O4963" s="2"/>
      <c r="S4963" s="2"/>
      <c r="W4963" s="2"/>
      <c r="AA4963" s="2"/>
      <c r="AE4963" s="2"/>
      <c r="AI4963" s="2"/>
      <c r="AM4963" s="2"/>
      <c r="AQ4963" s="2"/>
    </row>
    <row r="4964" spans="7:43" x14ac:dyDescent="0.3">
      <c r="G4964" s="2"/>
      <c r="K4964" s="2"/>
      <c r="O4964" s="2"/>
      <c r="S4964" s="2"/>
      <c r="W4964" s="2"/>
      <c r="AA4964" s="2"/>
      <c r="AE4964" s="2"/>
      <c r="AI4964" s="2"/>
      <c r="AM4964" s="2"/>
      <c r="AQ4964" s="2"/>
    </row>
    <row r="4965" spans="7:43" x14ac:dyDescent="0.3">
      <c r="G4965" s="2"/>
      <c r="K4965" s="2"/>
      <c r="O4965" s="2"/>
      <c r="S4965" s="2"/>
      <c r="W4965" s="2"/>
      <c r="AA4965" s="2"/>
      <c r="AE4965" s="2"/>
      <c r="AI4965" s="2"/>
      <c r="AM4965" s="2"/>
      <c r="AQ4965" s="2"/>
    </row>
    <row r="4966" spans="7:43" x14ac:dyDescent="0.3">
      <c r="G4966" s="2"/>
      <c r="K4966" s="2"/>
      <c r="O4966" s="2"/>
      <c r="S4966" s="2"/>
      <c r="W4966" s="2"/>
      <c r="AA4966" s="2"/>
      <c r="AE4966" s="2"/>
      <c r="AI4966" s="2"/>
      <c r="AM4966" s="2"/>
      <c r="AQ4966" s="2"/>
    </row>
    <row r="4967" spans="7:43" x14ac:dyDescent="0.3">
      <c r="G4967" s="2"/>
      <c r="K4967" s="2"/>
      <c r="O4967" s="2"/>
      <c r="S4967" s="2"/>
      <c r="W4967" s="2"/>
      <c r="AA4967" s="2"/>
      <c r="AE4967" s="2"/>
      <c r="AI4967" s="2"/>
      <c r="AM4967" s="2"/>
      <c r="AQ4967" s="2"/>
    </row>
    <row r="4968" spans="7:43" x14ac:dyDescent="0.3">
      <c r="G4968" s="2"/>
      <c r="K4968" s="2"/>
      <c r="O4968" s="2"/>
      <c r="S4968" s="2"/>
      <c r="W4968" s="2"/>
      <c r="AA4968" s="2"/>
      <c r="AE4968" s="2"/>
      <c r="AI4968" s="2"/>
      <c r="AM4968" s="2"/>
      <c r="AQ4968" s="2"/>
    </row>
    <row r="4969" spans="7:43" x14ac:dyDescent="0.3">
      <c r="G4969" s="2"/>
      <c r="K4969" s="2"/>
      <c r="O4969" s="2"/>
      <c r="S4969" s="2"/>
      <c r="W4969" s="2"/>
      <c r="AA4969" s="2"/>
      <c r="AE4969" s="2"/>
      <c r="AI4969" s="2"/>
      <c r="AM4969" s="2"/>
      <c r="AQ4969" s="2"/>
    </row>
    <row r="4970" spans="7:43" x14ac:dyDescent="0.3">
      <c r="G4970" s="2"/>
      <c r="K4970" s="2"/>
      <c r="O4970" s="2"/>
      <c r="S4970" s="2"/>
      <c r="W4970" s="2"/>
      <c r="AA4970" s="2"/>
      <c r="AE4970" s="2"/>
      <c r="AI4970" s="2"/>
      <c r="AM4970" s="2"/>
      <c r="AQ4970" s="2"/>
    </row>
    <row r="4971" spans="7:43" x14ac:dyDescent="0.3">
      <c r="G4971" s="2"/>
      <c r="K4971" s="2"/>
      <c r="O4971" s="2"/>
      <c r="S4971" s="2"/>
      <c r="W4971" s="2"/>
      <c r="AA4971" s="2"/>
      <c r="AE4971" s="2"/>
      <c r="AI4971" s="2"/>
      <c r="AM4971" s="2"/>
      <c r="AQ4971" s="2"/>
    </row>
    <row r="4972" spans="7:43" x14ac:dyDescent="0.3">
      <c r="G4972" s="2"/>
      <c r="K4972" s="2"/>
      <c r="O4972" s="2"/>
      <c r="S4972" s="2"/>
      <c r="W4972" s="2"/>
      <c r="AA4972" s="2"/>
      <c r="AE4972" s="2"/>
      <c r="AI4972" s="2"/>
      <c r="AM4972" s="2"/>
      <c r="AQ4972" s="2"/>
    </row>
    <row r="4973" spans="7:43" x14ac:dyDescent="0.3">
      <c r="G4973" s="2"/>
      <c r="K4973" s="2"/>
      <c r="O4973" s="2"/>
      <c r="S4973" s="2"/>
      <c r="W4973" s="2"/>
      <c r="AA4973" s="2"/>
      <c r="AE4973" s="2"/>
      <c r="AI4973" s="2"/>
      <c r="AM4973" s="2"/>
      <c r="AQ4973" s="2"/>
    </row>
    <row r="4974" spans="7:43" x14ac:dyDescent="0.3">
      <c r="G4974" s="2"/>
      <c r="K4974" s="2"/>
      <c r="O4974" s="2"/>
      <c r="S4974" s="2"/>
      <c r="W4974" s="2"/>
      <c r="AA4974" s="2"/>
      <c r="AE4974" s="2"/>
      <c r="AI4974" s="2"/>
      <c r="AM4974" s="2"/>
      <c r="AQ4974" s="2"/>
    </row>
    <row r="4975" spans="7:43" x14ac:dyDescent="0.3">
      <c r="G4975" s="2"/>
      <c r="K4975" s="2"/>
      <c r="O4975" s="2"/>
      <c r="S4975" s="2"/>
      <c r="W4975" s="2"/>
      <c r="AA4975" s="2"/>
      <c r="AE4975" s="2"/>
      <c r="AI4975" s="2"/>
      <c r="AM4975" s="2"/>
      <c r="AQ4975" s="2"/>
    </row>
    <row r="4976" spans="7:43" x14ac:dyDescent="0.3">
      <c r="G4976" s="2"/>
      <c r="K4976" s="2"/>
      <c r="O4976" s="2"/>
      <c r="S4976" s="2"/>
      <c r="W4976" s="2"/>
      <c r="AA4976" s="2"/>
      <c r="AE4976" s="2"/>
      <c r="AI4976" s="2"/>
      <c r="AM4976" s="2"/>
      <c r="AQ4976" s="2"/>
    </row>
    <row r="4977" spans="7:43" x14ac:dyDescent="0.3">
      <c r="G4977" s="2"/>
      <c r="K4977" s="2"/>
      <c r="O4977" s="2"/>
      <c r="S4977" s="2"/>
      <c r="W4977" s="2"/>
      <c r="AA4977" s="2"/>
      <c r="AE4977" s="2"/>
      <c r="AI4977" s="2"/>
      <c r="AM4977" s="2"/>
      <c r="AQ4977" s="2"/>
    </row>
    <row r="4978" spans="7:43" x14ac:dyDescent="0.3">
      <c r="G4978" s="2"/>
      <c r="K4978" s="2"/>
      <c r="O4978" s="2"/>
      <c r="S4978" s="2"/>
      <c r="W4978" s="2"/>
      <c r="AA4978" s="2"/>
      <c r="AE4978" s="2"/>
      <c r="AI4978" s="2"/>
      <c r="AM4978" s="2"/>
      <c r="AQ4978" s="2"/>
    </row>
    <row r="4979" spans="7:43" x14ac:dyDescent="0.3">
      <c r="G4979" s="2"/>
      <c r="K4979" s="2"/>
      <c r="O4979" s="2"/>
      <c r="S4979" s="2"/>
      <c r="W4979" s="2"/>
      <c r="AA4979" s="2"/>
      <c r="AE4979" s="2"/>
      <c r="AI4979" s="2"/>
      <c r="AM4979" s="2"/>
      <c r="AQ4979" s="2"/>
    </row>
    <row r="4980" spans="7:43" x14ac:dyDescent="0.3">
      <c r="G4980" s="2"/>
      <c r="K4980" s="2"/>
      <c r="O4980" s="2"/>
      <c r="S4980" s="2"/>
      <c r="W4980" s="2"/>
      <c r="AA4980" s="2"/>
      <c r="AE4980" s="2"/>
      <c r="AI4980" s="2"/>
      <c r="AM4980" s="2"/>
      <c r="AQ4980" s="2"/>
    </row>
    <row r="4981" spans="7:43" x14ac:dyDescent="0.3">
      <c r="G4981" s="2"/>
      <c r="K4981" s="2"/>
      <c r="O4981" s="2"/>
      <c r="S4981" s="2"/>
      <c r="W4981" s="2"/>
      <c r="AA4981" s="2"/>
      <c r="AE4981" s="2"/>
      <c r="AI4981" s="2"/>
      <c r="AM4981" s="2"/>
      <c r="AQ4981" s="2"/>
    </row>
    <row r="4982" spans="7:43" x14ac:dyDescent="0.3">
      <c r="G4982" s="2"/>
      <c r="K4982" s="2"/>
      <c r="O4982" s="2"/>
      <c r="S4982" s="2"/>
      <c r="W4982" s="2"/>
      <c r="AA4982" s="2"/>
      <c r="AE4982" s="2"/>
      <c r="AI4982" s="2"/>
      <c r="AM4982" s="2"/>
      <c r="AQ4982" s="2"/>
    </row>
    <row r="4983" spans="7:43" x14ac:dyDescent="0.3">
      <c r="G4983" s="2"/>
      <c r="K4983" s="2"/>
      <c r="O4983" s="2"/>
      <c r="S4983" s="2"/>
      <c r="W4983" s="2"/>
      <c r="AA4983" s="2"/>
      <c r="AE4983" s="2"/>
      <c r="AI4983" s="2"/>
      <c r="AM4983" s="2"/>
      <c r="AQ4983" s="2"/>
    </row>
    <row r="4984" spans="7:43" x14ac:dyDescent="0.3">
      <c r="G4984" s="2"/>
      <c r="K4984" s="2"/>
      <c r="O4984" s="2"/>
      <c r="S4984" s="2"/>
      <c r="W4984" s="2"/>
      <c r="AA4984" s="2"/>
      <c r="AE4984" s="2"/>
      <c r="AI4984" s="2"/>
      <c r="AM4984" s="2"/>
      <c r="AQ4984" s="2"/>
    </row>
    <row r="4985" spans="7:43" x14ac:dyDescent="0.3">
      <c r="G4985" s="2"/>
      <c r="K4985" s="2"/>
      <c r="O4985" s="2"/>
      <c r="S4985" s="2"/>
      <c r="W4985" s="2"/>
      <c r="AA4985" s="2"/>
      <c r="AE4985" s="2"/>
      <c r="AI4985" s="2"/>
      <c r="AM4985" s="2"/>
      <c r="AQ4985" s="2"/>
    </row>
    <row r="4986" spans="7:43" x14ac:dyDescent="0.3">
      <c r="G4986" s="2"/>
      <c r="K4986" s="2"/>
      <c r="O4986" s="2"/>
      <c r="S4986" s="2"/>
      <c r="W4986" s="2"/>
      <c r="AA4986" s="2"/>
      <c r="AE4986" s="2"/>
      <c r="AI4986" s="2"/>
      <c r="AM4986" s="2"/>
      <c r="AQ4986" s="2"/>
    </row>
    <row r="4987" spans="7:43" x14ac:dyDescent="0.3">
      <c r="G4987" s="2"/>
      <c r="K4987" s="2"/>
      <c r="O4987" s="2"/>
      <c r="S4987" s="2"/>
      <c r="W4987" s="2"/>
      <c r="AA4987" s="2"/>
      <c r="AE4987" s="2"/>
      <c r="AI4987" s="2"/>
      <c r="AM4987" s="2"/>
      <c r="AQ4987" s="2"/>
    </row>
    <row r="4988" spans="7:43" x14ac:dyDescent="0.3">
      <c r="G4988" s="2"/>
      <c r="K4988" s="2"/>
      <c r="O4988" s="2"/>
      <c r="S4988" s="2"/>
      <c r="W4988" s="2"/>
      <c r="AA4988" s="2"/>
      <c r="AE4988" s="2"/>
      <c r="AI4988" s="2"/>
      <c r="AM4988" s="2"/>
      <c r="AQ4988" s="2"/>
    </row>
    <row r="4989" spans="7:43" x14ac:dyDescent="0.3">
      <c r="G4989" s="2"/>
      <c r="K4989" s="2"/>
      <c r="O4989" s="2"/>
      <c r="S4989" s="2"/>
      <c r="W4989" s="2"/>
      <c r="AA4989" s="2"/>
      <c r="AE4989" s="2"/>
      <c r="AI4989" s="2"/>
      <c r="AM4989" s="2"/>
      <c r="AQ4989" s="2"/>
    </row>
    <row r="4990" spans="7:43" x14ac:dyDescent="0.3">
      <c r="G4990" s="2"/>
      <c r="K4990" s="2"/>
      <c r="O4990" s="2"/>
      <c r="S4990" s="2"/>
      <c r="W4990" s="2"/>
      <c r="AA4990" s="2"/>
      <c r="AE4990" s="2"/>
      <c r="AI4990" s="2"/>
      <c r="AM4990" s="2"/>
      <c r="AQ4990" s="2"/>
    </row>
    <row r="4991" spans="7:43" x14ac:dyDescent="0.3">
      <c r="G4991" s="2"/>
      <c r="K4991" s="2"/>
      <c r="O4991" s="2"/>
      <c r="S4991" s="2"/>
      <c r="W4991" s="2"/>
      <c r="AA4991" s="2"/>
      <c r="AE4991" s="2"/>
      <c r="AI4991" s="2"/>
      <c r="AM4991" s="2"/>
      <c r="AQ4991" s="2"/>
    </row>
    <row r="4992" spans="7:43" x14ac:dyDescent="0.3">
      <c r="G4992" s="2"/>
      <c r="K4992" s="2"/>
      <c r="O4992" s="2"/>
      <c r="S4992" s="2"/>
      <c r="W4992" s="2"/>
      <c r="AA4992" s="2"/>
      <c r="AE4992" s="2"/>
      <c r="AI4992" s="2"/>
      <c r="AM4992" s="2"/>
      <c r="AQ4992" s="2"/>
    </row>
    <row r="4993" spans="7:43" x14ac:dyDescent="0.3">
      <c r="G4993" s="2"/>
      <c r="K4993" s="2"/>
      <c r="O4993" s="2"/>
      <c r="S4993" s="2"/>
      <c r="W4993" s="2"/>
      <c r="AA4993" s="2"/>
      <c r="AE4993" s="2"/>
      <c r="AI4993" s="2"/>
      <c r="AM4993" s="2"/>
      <c r="AQ4993" s="2"/>
    </row>
    <row r="4994" spans="7:43" x14ac:dyDescent="0.3">
      <c r="G4994" s="2"/>
      <c r="K4994" s="2"/>
      <c r="O4994" s="2"/>
      <c r="S4994" s="2"/>
      <c r="W4994" s="2"/>
      <c r="AA4994" s="2"/>
      <c r="AE4994" s="2"/>
      <c r="AI4994" s="2"/>
      <c r="AM4994" s="2"/>
      <c r="AQ4994" s="2"/>
    </row>
    <row r="4995" spans="7:43" x14ac:dyDescent="0.3">
      <c r="G4995" s="2"/>
      <c r="K4995" s="2"/>
      <c r="O4995" s="2"/>
      <c r="S4995" s="2"/>
      <c r="W4995" s="2"/>
      <c r="AA4995" s="2"/>
      <c r="AE4995" s="2"/>
      <c r="AI4995" s="2"/>
      <c r="AM4995" s="2"/>
      <c r="AQ4995" s="2"/>
    </row>
    <row r="4996" spans="7:43" x14ac:dyDescent="0.3">
      <c r="G4996" s="2"/>
      <c r="K4996" s="2"/>
      <c r="O4996" s="2"/>
      <c r="S4996" s="2"/>
      <c r="W4996" s="2"/>
      <c r="AA4996" s="2"/>
      <c r="AE4996" s="2"/>
      <c r="AI4996" s="2"/>
      <c r="AM4996" s="2"/>
      <c r="AQ4996" s="2"/>
    </row>
    <row r="4997" spans="7:43" x14ac:dyDescent="0.3">
      <c r="G4997" s="2"/>
      <c r="K4997" s="2"/>
      <c r="O4997" s="2"/>
      <c r="S4997" s="2"/>
      <c r="W4997" s="2"/>
      <c r="AA4997" s="2"/>
      <c r="AE4997" s="2"/>
      <c r="AI4997" s="2"/>
      <c r="AM4997" s="2"/>
      <c r="AQ4997" s="2"/>
    </row>
    <row r="4998" spans="7:43" x14ac:dyDescent="0.3">
      <c r="G4998" s="2"/>
      <c r="K4998" s="2"/>
      <c r="O4998" s="2"/>
      <c r="S4998" s="2"/>
      <c r="W4998" s="2"/>
      <c r="AA4998" s="2"/>
      <c r="AE4998" s="2"/>
      <c r="AI4998" s="2"/>
      <c r="AM4998" s="2"/>
      <c r="AQ4998" s="2"/>
    </row>
    <row r="4999" spans="7:43" x14ac:dyDescent="0.3">
      <c r="G4999" s="2"/>
      <c r="K4999" s="2"/>
      <c r="O4999" s="2"/>
      <c r="S4999" s="2"/>
      <c r="W4999" s="2"/>
      <c r="AA4999" s="2"/>
      <c r="AE4999" s="2"/>
      <c r="AI4999" s="2"/>
      <c r="AM4999" s="2"/>
      <c r="AQ4999" s="2"/>
    </row>
    <row r="5000" spans="7:43" x14ac:dyDescent="0.3">
      <c r="G5000" s="2"/>
      <c r="K5000" s="2"/>
      <c r="O5000" s="2"/>
      <c r="S5000" s="2"/>
      <c r="W5000" s="2"/>
      <c r="AA5000" s="2"/>
      <c r="AE5000" s="2"/>
      <c r="AI5000" s="2"/>
      <c r="AM5000" s="2"/>
      <c r="AQ5000" s="2"/>
    </row>
    <row r="5001" spans="7:43" x14ac:dyDescent="0.3">
      <c r="G5001" s="2"/>
      <c r="K5001" s="2"/>
      <c r="O5001" s="2"/>
      <c r="S5001" s="2"/>
      <c r="W5001" s="2"/>
      <c r="AA5001" s="2"/>
      <c r="AE5001" s="2"/>
      <c r="AI5001" s="2"/>
      <c r="AM5001" s="2"/>
      <c r="AQ5001" s="2"/>
    </row>
    <row r="5002" spans="7:43" x14ac:dyDescent="0.3">
      <c r="G5002" s="2"/>
      <c r="K5002" s="2"/>
      <c r="O5002" s="2"/>
      <c r="S5002" s="2"/>
      <c r="W5002" s="2"/>
      <c r="AA5002" s="2"/>
      <c r="AE5002" s="2"/>
      <c r="AI5002" s="2"/>
      <c r="AM5002" s="2"/>
      <c r="AQ5002" s="2"/>
    </row>
    <row r="5003" spans="7:43" x14ac:dyDescent="0.3">
      <c r="G5003" s="2"/>
      <c r="K5003" s="2"/>
      <c r="O5003" s="2"/>
      <c r="S5003" s="2"/>
      <c r="W5003" s="2"/>
      <c r="AA5003" s="2"/>
      <c r="AE5003" s="2"/>
      <c r="AI5003" s="2"/>
      <c r="AM5003" s="2"/>
      <c r="AQ5003" s="2"/>
    </row>
    <row r="5004" spans="7:43" x14ac:dyDescent="0.3">
      <c r="G5004" s="2"/>
      <c r="K5004" s="2"/>
      <c r="O5004" s="2"/>
      <c r="S5004" s="2"/>
      <c r="W5004" s="2"/>
      <c r="AA5004" s="2"/>
      <c r="AE5004" s="2"/>
      <c r="AI5004" s="2"/>
      <c r="AM5004" s="2"/>
      <c r="AQ5004" s="2"/>
    </row>
    <row r="5005" spans="7:43" x14ac:dyDescent="0.3">
      <c r="G5005" s="2"/>
      <c r="K5005" s="2"/>
      <c r="O5005" s="2"/>
      <c r="S5005" s="2"/>
      <c r="W5005" s="2"/>
      <c r="AA5005" s="2"/>
      <c r="AE5005" s="2"/>
      <c r="AI5005" s="2"/>
      <c r="AM5005" s="2"/>
      <c r="AQ5005" s="2"/>
    </row>
    <row r="5006" spans="7:43" x14ac:dyDescent="0.3">
      <c r="G5006" s="2"/>
      <c r="K5006" s="2"/>
      <c r="O5006" s="2"/>
      <c r="S5006" s="2"/>
      <c r="W5006" s="2"/>
      <c r="AA5006" s="2"/>
      <c r="AE5006" s="2"/>
      <c r="AI5006" s="2"/>
      <c r="AM5006" s="2"/>
      <c r="AQ5006" s="2"/>
    </row>
    <row r="5007" spans="7:43" x14ac:dyDescent="0.3">
      <c r="G5007" s="2"/>
      <c r="K5007" s="2"/>
      <c r="O5007" s="2"/>
      <c r="S5007" s="2"/>
      <c r="W5007" s="2"/>
      <c r="AA5007" s="2"/>
      <c r="AE5007" s="2"/>
      <c r="AI5007" s="2"/>
      <c r="AM5007" s="2"/>
      <c r="AQ5007" s="2"/>
    </row>
    <row r="5008" spans="7:43" x14ac:dyDescent="0.3">
      <c r="G5008" s="2"/>
      <c r="K5008" s="2"/>
      <c r="O5008" s="2"/>
      <c r="S5008" s="2"/>
      <c r="W5008" s="2"/>
      <c r="AA5008" s="2"/>
      <c r="AE5008" s="2"/>
      <c r="AI5008" s="2"/>
      <c r="AM5008" s="2"/>
      <c r="AQ5008" s="2"/>
    </row>
    <row r="5009" spans="7:43" x14ac:dyDescent="0.3">
      <c r="G5009" s="2"/>
      <c r="K5009" s="2"/>
      <c r="O5009" s="2"/>
      <c r="S5009" s="2"/>
      <c r="W5009" s="2"/>
      <c r="AA5009" s="2"/>
      <c r="AE5009" s="2"/>
      <c r="AI5009" s="2"/>
      <c r="AM5009" s="2"/>
      <c r="AQ5009" s="2"/>
    </row>
    <row r="5010" spans="7:43" x14ac:dyDescent="0.3">
      <c r="G5010" s="2"/>
      <c r="K5010" s="2"/>
      <c r="O5010" s="2"/>
      <c r="S5010" s="2"/>
      <c r="W5010" s="2"/>
      <c r="AA5010" s="2"/>
      <c r="AE5010" s="2"/>
      <c r="AI5010" s="2"/>
      <c r="AM5010" s="2"/>
      <c r="AQ5010" s="2"/>
    </row>
    <row r="5011" spans="7:43" x14ac:dyDescent="0.3">
      <c r="G5011" s="2"/>
      <c r="K5011" s="2"/>
      <c r="O5011" s="2"/>
      <c r="S5011" s="2"/>
      <c r="W5011" s="2"/>
      <c r="AA5011" s="2"/>
      <c r="AE5011" s="2"/>
      <c r="AI5011" s="2"/>
      <c r="AM5011" s="2"/>
      <c r="AQ5011" s="2"/>
    </row>
    <row r="5012" spans="7:43" x14ac:dyDescent="0.3">
      <c r="G5012" s="2"/>
      <c r="K5012" s="2"/>
      <c r="O5012" s="2"/>
      <c r="S5012" s="2"/>
      <c r="W5012" s="2"/>
      <c r="AA5012" s="2"/>
      <c r="AE5012" s="2"/>
      <c r="AI5012" s="2"/>
      <c r="AM5012" s="2"/>
      <c r="AQ5012" s="2"/>
    </row>
    <row r="5013" spans="7:43" x14ac:dyDescent="0.3">
      <c r="G5013" s="2"/>
      <c r="K5013" s="2"/>
      <c r="O5013" s="2"/>
      <c r="S5013" s="2"/>
      <c r="W5013" s="2"/>
      <c r="AA5013" s="2"/>
      <c r="AE5013" s="2"/>
      <c r="AI5013" s="2"/>
      <c r="AM5013" s="2"/>
      <c r="AQ5013" s="2"/>
    </row>
    <row r="5014" spans="7:43" x14ac:dyDescent="0.3">
      <c r="G5014" s="2"/>
      <c r="K5014" s="2"/>
      <c r="O5014" s="2"/>
      <c r="S5014" s="2"/>
      <c r="W5014" s="2"/>
      <c r="AA5014" s="2"/>
      <c r="AE5014" s="2"/>
      <c r="AI5014" s="2"/>
      <c r="AM5014" s="2"/>
      <c r="AQ5014" s="2"/>
    </row>
    <row r="5015" spans="7:43" x14ac:dyDescent="0.3">
      <c r="G5015" s="2"/>
      <c r="K5015" s="2"/>
      <c r="O5015" s="2"/>
      <c r="S5015" s="2"/>
      <c r="W5015" s="2"/>
      <c r="AA5015" s="2"/>
      <c r="AE5015" s="2"/>
      <c r="AI5015" s="2"/>
      <c r="AM5015" s="2"/>
      <c r="AQ5015" s="2"/>
    </row>
    <row r="5016" spans="7:43" x14ac:dyDescent="0.3">
      <c r="G5016" s="2"/>
      <c r="K5016" s="2"/>
      <c r="O5016" s="2"/>
      <c r="S5016" s="2"/>
      <c r="W5016" s="2"/>
      <c r="AA5016" s="2"/>
      <c r="AE5016" s="2"/>
      <c r="AI5016" s="2"/>
      <c r="AM5016" s="2"/>
      <c r="AQ5016" s="2"/>
    </row>
    <row r="5017" spans="7:43" x14ac:dyDescent="0.3">
      <c r="G5017" s="2"/>
      <c r="K5017" s="2"/>
      <c r="O5017" s="2"/>
      <c r="S5017" s="2"/>
      <c r="W5017" s="2"/>
      <c r="AA5017" s="2"/>
      <c r="AE5017" s="2"/>
      <c r="AI5017" s="2"/>
      <c r="AM5017" s="2"/>
      <c r="AQ5017" s="2"/>
    </row>
    <row r="5018" spans="7:43" x14ac:dyDescent="0.3">
      <c r="G5018" s="2"/>
      <c r="K5018" s="2"/>
      <c r="O5018" s="2"/>
      <c r="S5018" s="2"/>
      <c r="W5018" s="2"/>
      <c r="AA5018" s="2"/>
      <c r="AE5018" s="2"/>
      <c r="AI5018" s="2"/>
      <c r="AM5018" s="2"/>
      <c r="AQ5018" s="2"/>
    </row>
    <row r="5019" spans="7:43" x14ac:dyDescent="0.3">
      <c r="G5019" s="2"/>
      <c r="K5019" s="2"/>
      <c r="O5019" s="2"/>
      <c r="S5019" s="2"/>
      <c r="W5019" s="2"/>
      <c r="AA5019" s="2"/>
      <c r="AE5019" s="2"/>
      <c r="AI5019" s="2"/>
      <c r="AM5019" s="2"/>
      <c r="AQ5019" s="2"/>
    </row>
    <row r="5020" spans="7:43" x14ac:dyDescent="0.3">
      <c r="G5020" s="2"/>
      <c r="K5020" s="2"/>
      <c r="O5020" s="2"/>
      <c r="S5020" s="2"/>
      <c r="W5020" s="2"/>
      <c r="AA5020" s="2"/>
      <c r="AE5020" s="2"/>
      <c r="AI5020" s="2"/>
      <c r="AM5020" s="2"/>
      <c r="AQ5020" s="2"/>
    </row>
    <row r="5021" spans="7:43" x14ac:dyDescent="0.3">
      <c r="G5021" s="2"/>
      <c r="K5021" s="2"/>
      <c r="O5021" s="2"/>
      <c r="S5021" s="2"/>
      <c r="W5021" s="2"/>
      <c r="AA5021" s="2"/>
      <c r="AE5021" s="2"/>
      <c r="AI5021" s="2"/>
      <c r="AM5021" s="2"/>
      <c r="AQ5021" s="2"/>
    </row>
    <row r="5022" spans="7:43" x14ac:dyDescent="0.3">
      <c r="G5022" s="2"/>
      <c r="K5022" s="2"/>
      <c r="O5022" s="2"/>
      <c r="S5022" s="2"/>
      <c r="W5022" s="2"/>
      <c r="AA5022" s="2"/>
      <c r="AE5022" s="2"/>
      <c r="AI5022" s="2"/>
      <c r="AM5022" s="2"/>
      <c r="AQ5022" s="2"/>
    </row>
    <row r="5023" spans="7:43" x14ac:dyDescent="0.3">
      <c r="G5023" s="2"/>
      <c r="K5023" s="2"/>
      <c r="O5023" s="2"/>
      <c r="S5023" s="2"/>
      <c r="W5023" s="2"/>
      <c r="AA5023" s="2"/>
      <c r="AE5023" s="2"/>
      <c r="AI5023" s="2"/>
      <c r="AM5023" s="2"/>
      <c r="AQ5023" s="2"/>
    </row>
    <row r="5024" spans="7:43" x14ac:dyDescent="0.3">
      <c r="G5024" s="2"/>
      <c r="K5024" s="2"/>
      <c r="O5024" s="2"/>
      <c r="S5024" s="2"/>
      <c r="W5024" s="2"/>
      <c r="AA5024" s="2"/>
      <c r="AE5024" s="2"/>
      <c r="AI5024" s="2"/>
      <c r="AM5024" s="2"/>
      <c r="AQ5024" s="2"/>
    </row>
    <row r="5025" spans="7:43" x14ac:dyDescent="0.3">
      <c r="G5025" s="2"/>
      <c r="K5025" s="2"/>
      <c r="O5025" s="2"/>
      <c r="S5025" s="2"/>
      <c r="W5025" s="2"/>
      <c r="AA5025" s="2"/>
      <c r="AE5025" s="2"/>
      <c r="AI5025" s="2"/>
      <c r="AM5025" s="2"/>
      <c r="AQ5025" s="2"/>
    </row>
    <row r="5026" spans="7:43" x14ac:dyDescent="0.3">
      <c r="G5026" s="2"/>
      <c r="K5026" s="2"/>
      <c r="O5026" s="2"/>
      <c r="S5026" s="2"/>
      <c r="W5026" s="2"/>
      <c r="AA5026" s="2"/>
      <c r="AE5026" s="2"/>
      <c r="AI5026" s="2"/>
      <c r="AM5026" s="2"/>
      <c r="AQ5026" s="2"/>
    </row>
    <row r="5027" spans="7:43" x14ac:dyDescent="0.3">
      <c r="G5027" s="2"/>
      <c r="K5027" s="2"/>
      <c r="O5027" s="2"/>
      <c r="S5027" s="2"/>
      <c r="W5027" s="2"/>
      <c r="AA5027" s="2"/>
      <c r="AE5027" s="2"/>
      <c r="AI5027" s="2"/>
      <c r="AM5027" s="2"/>
      <c r="AQ5027" s="2"/>
    </row>
    <row r="5028" spans="7:43" x14ac:dyDescent="0.3">
      <c r="G5028" s="2"/>
      <c r="K5028" s="2"/>
      <c r="O5028" s="2"/>
      <c r="S5028" s="2"/>
      <c r="W5028" s="2"/>
      <c r="AA5028" s="2"/>
      <c r="AE5028" s="2"/>
      <c r="AI5028" s="2"/>
      <c r="AM5028" s="2"/>
      <c r="AQ5028" s="2"/>
    </row>
    <row r="5029" spans="7:43" x14ac:dyDescent="0.3">
      <c r="G5029" s="2"/>
      <c r="K5029" s="2"/>
      <c r="O5029" s="2"/>
      <c r="S5029" s="2"/>
      <c r="W5029" s="2"/>
      <c r="AA5029" s="2"/>
      <c r="AE5029" s="2"/>
      <c r="AI5029" s="2"/>
      <c r="AM5029" s="2"/>
      <c r="AQ5029" s="2"/>
    </row>
    <row r="5030" spans="7:43" x14ac:dyDescent="0.3">
      <c r="G5030" s="2"/>
      <c r="K5030" s="2"/>
      <c r="O5030" s="2"/>
      <c r="S5030" s="2"/>
      <c r="W5030" s="2"/>
      <c r="AA5030" s="2"/>
      <c r="AE5030" s="2"/>
      <c r="AI5030" s="2"/>
      <c r="AM5030" s="2"/>
      <c r="AQ5030" s="2"/>
    </row>
    <row r="5031" spans="7:43" x14ac:dyDescent="0.3">
      <c r="G5031" s="2"/>
      <c r="K5031" s="2"/>
      <c r="O5031" s="2"/>
      <c r="S5031" s="2"/>
      <c r="W5031" s="2"/>
      <c r="AA5031" s="2"/>
      <c r="AE5031" s="2"/>
      <c r="AI5031" s="2"/>
      <c r="AM5031" s="2"/>
      <c r="AQ5031" s="2"/>
    </row>
    <row r="5032" spans="7:43" x14ac:dyDescent="0.3">
      <c r="G5032" s="2"/>
      <c r="K5032" s="2"/>
      <c r="O5032" s="2"/>
      <c r="S5032" s="2"/>
      <c r="W5032" s="2"/>
      <c r="AA5032" s="2"/>
      <c r="AE5032" s="2"/>
      <c r="AI5032" s="2"/>
      <c r="AM5032" s="2"/>
      <c r="AQ5032" s="2"/>
    </row>
    <row r="5033" spans="7:43" x14ac:dyDescent="0.3">
      <c r="G5033" s="2"/>
      <c r="K5033" s="2"/>
      <c r="O5033" s="2"/>
      <c r="S5033" s="2"/>
      <c r="W5033" s="2"/>
      <c r="AA5033" s="2"/>
      <c r="AE5033" s="2"/>
      <c r="AI5033" s="2"/>
      <c r="AM5033" s="2"/>
      <c r="AQ5033" s="2"/>
    </row>
    <row r="5034" spans="7:43" x14ac:dyDescent="0.3">
      <c r="G5034" s="2"/>
      <c r="K5034" s="2"/>
      <c r="O5034" s="2"/>
      <c r="S5034" s="2"/>
      <c r="W5034" s="2"/>
      <c r="AA5034" s="2"/>
      <c r="AE5034" s="2"/>
      <c r="AI5034" s="2"/>
      <c r="AM5034" s="2"/>
      <c r="AQ5034" s="2"/>
    </row>
    <row r="5035" spans="7:43" x14ac:dyDescent="0.3">
      <c r="G5035" s="2"/>
      <c r="K5035" s="2"/>
      <c r="O5035" s="2"/>
      <c r="S5035" s="2"/>
      <c r="W5035" s="2"/>
      <c r="AA5035" s="2"/>
      <c r="AE5035" s="2"/>
      <c r="AI5035" s="2"/>
      <c r="AM5035" s="2"/>
      <c r="AQ5035" s="2"/>
    </row>
    <row r="5036" spans="7:43" x14ac:dyDescent="0.3">
      <c r="G5036" s="2"/>
      <c r="K5036" s="2"/>
      <c r="O5036" s="2"/>
      <c r="S5036" s="2"/>
      <c r="W5036" s="2"/>
      <c r="AA5036" s="2"/>
      <c r="AE5036" s="2"/>
      <c r="AI5036" s="2"/>
      <c r="AM5036" s="2"/>
      <c r="AQ5036" s="2"/>
    </row>
    <row r="5037" spans="7:43" x14ac:dyDescent="0.3">
      <c r="G5037" s="2"/>
      <c r="K5037" s="2"/>
      <c r="O5037" s="2"/>
      <c r="S5037" s="2"/>
      <c r="W5037" s="2"/>
      <c r="AA5037" s="2"/>
      <c r="AE5037" s="2"/>
      <c r="AI5037" s="2"/>
      <c r="AM5037" s="2"/>
      <c r="AQ5037" s="2"/>
    </row>
    <row r="5038" spans="7:43" x14ac:dyDescent="0.3">
      <c r="G5038" s="2"/>
      <c r="K5038" s="2"/>
      <c r="O5038" s="2"/>
      <c r="S5038" s="2"/>
      <c r="W5038" s="2"/>
      <c r="AA5038" s="2"/>
      <c r="AE5038" s="2"/>
      <c r="AI5038" s="2"/>
      <c r="AM5038" s="2"/>
      <c r="AQ5038" s="2"/>
    </row>
    <row r="5039" spans="7:43" x14ac:dyDescent="0.3">
      <c r="G5039" s="2"/>
      <c r="K5039" s="2"/>
      <c r="O5039" s="2"/>
      <c r="S5039" s="2"/>
      <c r="W5039" s="2"/>
      <c r="AA5039" s="2"/>
      <c r="AE5039" s="2"/>
      <c r="AI5039" s="2"/>
      <c r="AM5039" s="2"/>
      <c r="AQ5039" s="2"/>
    </row>
    <row r="5040" spans="7:43" x14ac:dyDescent="0.3">
      <c r="G5040" s="2"/>
      <c r="K5040" s="2"/>
      <c r="O5040" s="2"/>
      <c r="S5040" s="2"/>
      <c r="W5040" s="2"/>
      <c r="AA5040" s="2"/>
      <c r="AE5040" s="2"/>
      <c r="AI5040" s="2"/>
      <c r="AM5040" s="2"/>
      <c r="AQ5040" s="2"/>
    </row>
    <row r="5041" spans="7:43" x14ac:dyDescent="0.3">
      <c r="G5041" s="2"/>
      <c r="K5041" s="2"/>
      <c r="O5041" s="2"/>
      <c r="S5041" s="2"/>
      <c r="W5041" s="2"/>
      <c r="AA5041" s="2"/>
      <c r="AE5041" s="2"/>
      <c r="AI5041" s="2"/>
      <c r="AM5041" s="2"/>
      <c r="AQ5041" s="2"/>
    </row>
    <row r="5042" spans="7:43" x14ac:dyDescent="0.3">
      <c r="G5042" s="2"/>
      <c r="K5042" s="2"/>
      <c r="O5042" s="2"/>
      <c r="S5042" s="2"/>
      <c r="W5042" s="2"/>
      <c r="AA5042" s="2"/>
      <c r="AE5042" s="2"/>
      <c r="AI5042" s="2"/>
      <c r="AM5042" s="2"/>
      <c r="AQ5042" s="2"/>
    </row>
    <row r="5043" spans="7:43" x14ac:dyDescent="0.3">
      <c r="G5043" s="2"/>
      <c r="K5043" s="2"/>
      <c r="O5043" s="2"/>
      <c r="S5043" s="2"/>
      <c r="W5043" s="2"/>
      <c r="AA5043" s="2"/>
      <c r="AE5043" s="2"/>
      <c r="AI5043" s="2"/>
      <c r="AM5043" s="2"/>
      <c r="AQ5043" s="2"/>
    </row>
    <row r="5044" spans="7:43" x14ac:dyDescent="0.3">
      <c r="G5044" s="2"/>
      <c r="K5044" s="2"/>
      <c r="O5044" s="2"/>
      <c r="S5044" s="2"/>
      <c r="W5044" s="2"/>
      <c r="AA5044" s="2"/>
      <c r="AE5044" s="2"/>
      <c r="AI5044" s="2"/>
      <c r="AM5044" s="2"/>
      <c r="AQ5044" s="2"/>
    </row>
    <row r="5045" spans="7:43" x14ac:dyDescent="0.3">
      <c r="G5045" s="2"/>
      <c r="K5045" s="2"/>
      <c r="O5045" s="2"/>
      <c r="S5045" s="2"/>
      <c r="W5045" s="2"/>
      <c r="AA5045" s="2"/>
      <c r="AE5045" s="2"/>
      <c r="AI5045" s="2"/>
      <c r="AM5045" s="2"/>
      <c r="AQ5045" s="2"/>
    </row>
    <row r="5046" spans="7:43" x14ac:dyDescent="0.3">
      <c r="G5046" s="2"/>
      <c r="K5046" s="2"/>
      <c r="O5046" s="2"/>
      <c r="S5046" s="2"/>
      <c r="W5046" s="2"/>
      <c r="AA5046" s="2"/>
      <c r="AE5046" s="2"/>
      <c r="AI5046" s="2"/>
      <c r="AM5046" s="2"/>
      <c r="AQ5046" s="2"/>
    </row>
    <row r="5047" spans="7:43" x14ac:dyDescent="0.3">
      <c r="G5047" s="2"/>
      <c r="K5047" s="2"/>
      <c r="O5047" s="2"/>
      <c r="S5047" s="2"/>
      <c r="W5047" s="2"/>
      <c r="AA5047" s="2"/>
      <c r="AE5047" s="2"/>
      <c r="AI5047" s="2"/>
      <c r="AM5047" s="2"/>
      <c r="AQ5047" s="2"/>
    </row>
    <row r="5048" spans="7:43" x14ac:dyDescent="0.3">
      <c r="G5048" s="2"/>
      <c r="K5048" s="2"/>
      <c r="O5048" s="2"/>
      <c r="S5048" s="2"/>
      <c r="W5048" s="2"/>
      <c r="AA5048" s="2"/>
      <c r="AE5048" s="2"/>
      <c r="AI5048" s="2"/>
      <c r="AM5048" s="2"/>
      <c r="AQ5048" s="2"/>
    </row>
    <row r="5049" spans="7:43" x14ac:dyDescent="0.3">
      <c r="G5049" s="2"/>
      <c r="K5049" s="2"/>
      <c r="O5049" s="2"/>
      <c r="S5049" s="2"/>
      <c r="W5049" s="2"/>
      <c r="AA5049" s="2"/>
      <c r="AE5049" s="2"/>
      <c r="AI5049" s="2"/>
      <c r="AM5049" s="2"/>
      <c r="AQ5049" s="2"/>
    </row>
    <row r="5050" spans="7:43" x14ac:dyDescent="0.3">
      <c r="G5050" s="2"/>
      <c r="K5050" s="2"/>
      <c r="O5050" s="2"/>
      <c r="S5050" s="2"/>
      <c r="W5050" s="2"/>
      <c r="AA5050" s="2"/>
      <c r="AE5050" s="2"/>
      <c r="AI5050" s="2"/>
      <c r="AM5050" s="2"/>
      <c r="AQ5050" s="2"/>
    </row>
    <row r="5051" spans="7:43" x14ac:dyDescent="0.3">
      <c r="G5051" s="2"/>
      <c r="K5051" s="2"/>
      <c r="O5051" s="2"/>
      <c r="S5051" s="2"/>
      <c r="W5051" s="2"/>
      <c r="AA5051" s="2"/>
      <c r="AE5051" s="2"/>
      <c r="AI5051" s="2"/>
      <c r="AM5051" s="2"/>
      <c r="AQ5051" s="2"/>
    </row>
    <row r="5052" spans="7:43" x14ac:dyDescent="0.3">
      <c r="G5052" s="2"/>
      <c r="K5052" s="2"/>
      <c r="O5052" s="2"/>
      <c r="S5052" s="2"/>
      <c r="W5052" s="2"/>
      <c r="AA5052" s="2"/>
      <c r="AE5052" s="2"/>
      <c r="AI5052" s="2"/>
      <c r="AM5052" s="2"/>
      <c r="AQ5052" s="2"/>
    </row>
    <row r="5053" spans="7:43" x14ac:dyDescent="0.3">
      <c r="G5053" s="2"/>
      <c r="K5053" s="2"/>
      <c r="O5053" s="2"/>
      <c r="S5053" s="2"/>
      <c r="W5053" s="2"/>
      <c r="AA5053" s="2"/>
      <c r="AE5053" s="2"/>
      <c r="AI5053" s="2"/>
      <c r="AM5053" s="2"/>
      <c r="AQ5053" s="2"/>
    </row>
    <row r="5054" spans="7:43" x14ac:dyDescent="0.3">
      <c r="G5054" s="2"/>
      <c r="K5054" s="2"/>
      <c r="O5054" s="2"/>
      <c r="S5054" s="2"/>
      <c r="W5054" s="2"/>
      <c r="AA5054" s="2"/>
      <c r="AE5054" s="2"/>
      <c r="AI5054" s="2"/>
      <c r="AM5054" s="2"/>
      <c r="AQ5054" s="2"/>
    </row>
    <row r="5055" spans="7:43" x14ac:dyDescent="0.3">
      <c r="G5055" s="2"/>
      <c r="K5055" s="2"/>
      <c r="O5055" s="2"/>
      <c r="S5055" s="2"/>
      <c r="W5055" s="2"/>
      <c r="AA5055" s="2"/>
      <c r="AE5055" s="2"/>
      <c r="AI5055" s="2"/>
      <c r="AM5055" s="2"/>
      <c r="AQ5055" s="2"/>
    </row>
    <row r="5056" spans="7:43" x14ac:dyDescent="0.3">
      <c r="G5056" s="2"/>
      <c r="K5056" s="2"/>
      <c r="O5056" s="2"/>
      <c r="S5056" s="2"/>
      <c r="W5056" s="2"/>
      <c r="AA5056" s="2"/>
      <c r="AE5056" s="2"/>
      <c r="AI5056" s="2"/>
      <c r="AM5056" s="2"/>
      <c r="AQ5056" s="2"/>
    </row>
    <row r="5057" spans="7:43" x14ac:dyDescent="0.3">
      <c r="G5057" s="2"/>
      <c r="K5057" s="2"/>
      <c r="O5057" s="2"/>
      <c r="S5057" s="2"/>
      <c r="W5057" s="2"/>
      <c r="AA5057" s="2"/>
      <c r="AE5057" s="2"/>
      <c r="AI5057" s="2"/>
      <c r="AM5057" s="2"/>
      <c r="AQ5057" s="2"/>
    </row>
    <row r="5058" spans="7:43" x14ac:dyDescent="0.3">
      <c r="G5058" s="2"/>
      <c r="K5058" s="2"/>
      <c r="O5058" s="2"/>
      <c r="S5058" s="2"/>
      <c r="W5058" s="2"/>
      <c r="AA5058" s="2"/>
      <c r="AE5058" s="2"/>
      <c r="AI5058" s="2"/>
      <c r="AM5058" s="2"/>
      <c r="AQ5058" s="2"/>
    </row>
    <row r="5059" spans="7:43" x14ac:dyDescent="0.3">
      <c r="G5059" s="2"/>
      <c r="K5059" s="2"/>
      <c r="O5059" s="2"/>
      <c r="S5059" s="2"/>
      <c r="W5059" s="2"/>
      <c r="AA5059" s="2"/>
      <c r="AE5059" s="2"/>
      <c r="AI5059" s="2"/>
      <c r="AM5059" s="2"/>
      <c r="AQ5059" s="2"/>
    </row>
    <row r="5060" spans="7:43" x14ac:dyDescent="0.3">
      <c r="G5060" s="2"/>
      <c r="K5060" s="2"/>
      <c r="O5060" s="2"/>
      <c r="S5060" s="2"/>
      <c r="W5060" s="2"/>
      <c r="AA5060" s="2"/>
      <c r="AE5060" s="2"/>
      <c r="AI5060" s="2"/>
      <c r="AM5060" s="2"/>
      <c r="AQ5060" s="2"/>
    </row>
    <row r="5061" spans="7:43" x14ac:dyDescent="0.3">
      <c r="G5061" s="2"/>
      <c r="K5061" s="2"/>
      <c r="O5061" s="2"/>
      <c r="S5061" s="2"/>
      <c r="W5061" s="2"/>
      <c r="AA5061" s="2"/>
      <c r="AE5061" s="2"/>
      <c r="AI5061" s="2"/>
      <c r="AM5061" s="2"/>
      <c r="AQ5061" s="2"/>
    </row>
    <row r="5062" spans="7:43" x14ac:dyDescent="0.3">
      <c r="G5062" s="2"/>
      <c r="K5062" s="2"/>
      <c r="O5062" s="2"/>
      <c r="S5062" s="2"/>
      <c r="W5062" s="2"/>
      <c r="AA5062" s="2"/>
      <c r="AE5062" s="2"/>
      <c r="AI5062" s="2"/>
      <c r="AM5062" s="2"/>
      <c r="AQ5062" s="2"/>
    </row>
    <row r="5063" spans="7:43" x14ac:dyDescent="0.3">
      <c r="G5063" s="2"/>
      <c r="K5063" s="2"/>
      <c r="O5063" s="2"/>
      <c r="S5063" s="2"/>
      <c r="W5063" s="2"/>
      <c r="AA5063" s="2"/>
      <c r="AE5063" s="2"/>
      <c r="AI5063" s="2"/>
      <c r="AM5063" s="2"/>
      <c r="AQ5063" s="2"/>
    </row>
    <row r="5064" spans="7:43" x14ac:dyDescent="0.3">
      <c r="G5064" s="2"/>
      <c r="K5064" s="2"/>
      <c r="O5064" s="2"/>
      <c r="S5064" s="2"/>
      <c r="W5064" s="2"/>
      <c r="AA5064" s="2"/>
      <c r="AE5064" s="2"/>
      <c r="AI5064" s="2"/>
      <c r="AM5064" s="2"/>
      <c r="AQ5064" s="2"/>
    </row>
    <row r="5065" spans="7:43" x14ac:dyDescent="0.3">
      <c r="G5065" s="2"/>
      <c r="K5065" s="2"/>
      <c r="O5065" s="2"/>
      <c r="S5065" s="2"/>
      <c r="W5065" s="2"/>
      <c r="AA5065" s="2"/>
      <c r="AE5065" s="2"/>
      <c r="AI5065" s="2"/>
      <c r="AM5065" s="2"/>
      <c r="AQ5065" s="2"/>
    </row>
    <row r="5066" spans="7:43" x14ac:dyDescent="0.3">
      <c r="G5066" s="2"/>
      <c r="K5066" s="2"/>
      <c r="O5066" s="2"/>
      <c r="S5066" s="2"/>
      <c r="W5066" s="2"/>
      <c r="AA5066" s="2"/>
      <c r="AE5066" s="2"/>
      <c r="AI5066" s="2"/>
      <c r="AM5066" s="2"/>
      <c r="AQ5066" s="2"/>
    </row>
    <row r="5067" spans="7:43" x14ac:dyDescent="0.3">
      <c r="G5067" s="2"/>
      <c r="K5067" s="2"/>
      <c r="O5067" s="2"/>
      <c r="S5067" s="2"/>
      <c r="W5067" s="2"/>
      <c r="AA5067" s="2"/>
      <c r="AE5067" s="2"/>
      <c r="AI5067" s="2"/>
      <c r="AM5067" s="2"/>
      <c r="AQ5067" s="2"/>
    </row>
    <row r="5068" spans="7:43" x14ac:dyDescent="0.3">
      <c r="G5068" s="2"/>
      <c r="K5068" s="2"/>
      <c r="O5068" s="2"/>
      <c r="S5068" s="2"/>
      <c r="W5068" s="2"/>
      <c r="AA5068" s="2"/>
      <c r="AE5068" s="2"/>
      <c r="AI5068" s="2"/>
      <c r="AM5068" s="2"/>
      <c r="AQ5068" s="2"/>
    </row>
    <row r="5069" spans="7:43" x14ac:dyDescent="0.3">
      <c r="G5069" s="2"/>
      <c r="K5069" s="2"/>
      <c r="O5069" s="2"/>
      <c r="S5069" s="2"/>
      <c r="W5069" s="2"/>
      <c r="AA5069" s="2"/>
      <c r="AE5069" s="2"/>
      <c r="AI5069" s="2"/>
      <c r="AM5069" s="2"/>
      <c r="AQ5069" s="2"/>
    </row>
    <row r="5070" spans="7:43" x14ac:dyDescent="0.3">
      <c r="G5070" s="2"/>
      <c r="K5070" s="2"/>
      <c r="O5070" s="2"/>
      <c r="S5070" s="2"/>
      <c r="W5070" s="2"/>
      <c r="AA5070" s="2"/>
      <c r="AE5070" s="2"/>
      <c r="AI5070" s="2"/>
      <c r="AM5070" s="2"/>
      <c r="AQ5070" s="2"/>
    </row>
    <row r="5071" spans="7:43" x14ac:dyDescent="0.3">
      <c r="G5071" s="2"/>
      <c r="K5071" s="2"/>
      <c r="O5071" s="2"/>
      <c r="S5071" s="2"/>
      <c r="W5071" s="2"/>
      <c r="AA5071" s="2"/>
      <c r="AE5071" s="2"/>
      <c r="AI5071" s="2"/>
      <c r="AM5071" s="2"/>
      <c r="AQ5071" s="2"/>
    </row>
    <row r="5072" spans="7:43" x14ac:dyDescent="0.3">
      <c r="G5072" s="2"/>
      <c r="K5072" s="2"/>
      <c r="O5072" s="2"/>
      <c r="S5072" s="2"/>
      <c r="W5072" s="2"/>
      <c r="AA5072" s="2"/>
      <c r="AE5072" s="2"/>
      <c r="AI5072" s="2"/>
      <c r="AM5072" s="2"/>
      <c r="AQ5072" s="2"/>
    </row>
    <row r="5073" spans="7:43" x14ac:dyDescent="0.3">
      <c r="G5073" s="2"/>
      <c r="K5073" s="2"/>
      <c r="O5073" s="2"/>
      <c r="S5073" s="2"/>
      <c r="W5073" s="2"/>
      <c r="AA5073" s="2"/>
      <c r="AE5073" s="2"/>
      <c r="AI5073" s="2"/>
      <c r="AM5073" s="2"/>
      <c r="AQ5073" s="2"/>
    </row>
    <row r="5074" spans="7:43" x14ac:dyDescent="0.3">
      <c r="G5074" s="2"/>
      <c r="K5074" s="2"/>
      <c r="O5074" s="2"/>
      <c r="S5074" s="2"/>
      <c r="W5074" s="2"/>
      <c r="AA5074" s="2"/>
      <c r="AE5074" s="2"/>
      <c r="AI5074" s="2"/>
      <c r="AM5074" s="2"/>
      <c r="AQ5074" s="2"/>
    </row>
    <row r="5075" spans="7:43" x14ac:dyDescent="0.3">
      <c r="G5075" s="2"/>
      <c r="K5075" s="2"/>
      <c r="O5075" s="2"/>
      <c r="S5075" s="2"/>
      <c r="W5075" s="2"/>
      <c r="AA5075" s="2"/>
      <c r="AE5075" s="2"/>
      <c r="AI5075" s="2"/>
      <c r="AM5075" s="2"/>
      <c r="AQ5075" s="2"/>
    </row>
    <row r="5076" spans="7:43" x14ac:dyDescent="0.3">
      <c r="G5076" s="2"/>
      <c r="K5076" s="2"/>
      <c r="O5076" s="2"/>
      <c r="S5076" s="2"/>
      <c r="W5076" s="2"/>
      <c r="AA5076" s="2"/>
      <c r="AE5076" s="2"/>
      <c r="AI5076" s="2"/>
      <c r="AM5076" s="2"/>
      <c r="AQ5076" s="2"/>
    </row>
    <row r="5077" spans="7:43" x14ac:dyDescent="0.3">
      <c r="G5077" s="2"/>
      <c r="K5077" s="2"/>
      <c r="O5077" s="2"/>
      <c r="S5077" s="2"/>
      <c r="W5077" s="2"/>
      <c r="AA5077" s="2"/>
      <c r="AE5077" s="2"/>
      <c r="AI5077" s="2"/>
      <c r="AM5077" s="2"/>
      <c r="AQ5077" s="2"/>
    </row>
    <row r="5078" spans="7:43" x14ac:dyDescent="0.3">
      <c r="G5078" s="2"/>
      <c r="K5078" s="2"/>
      <c r="O5078" s="2"/>
      <c r="S5078" s="2"/>
      <c r="W5078" s="2"/>
      <c r="AA5078" s="2"/>
      <c r="AE5078" s="2"/>
      <c r="AI5078" s="2"/>
      <c r="AM5078" s="2"/>
      <c r="AQ5078" s="2"/>
    </row>
    <row r="5079" spans="7:43" x14ac:dyDescent="0.3">
      <c r="G5079" s="2"/>
      <c r="K5079" s="2"/>
      <c r="O5079" s="2"/>
      <c r="S5079" s="2"/>
      <c r="W5079" s="2"/>
      <c r="AA5079" s="2"/>
      <c r="AE5079" s="2"/>
      <c r="AI5079" s="2"/>
      <c r="AM5079" s="2"/>
      <c r="AQ5079" s="2"/>
    </row>
    <row r="5080" spans="7:43" x14ac:dyDescent="0.3">
      <c r="G5080" s="2"/>
      <c r="K5080" s="2"/>
      <c r="O5080" s="2"/>
      <c r="S5080" s="2"/>
      <c r="W5080" s="2"/>
      <c r="AA5080" s="2"/>
      <c r="AE5080" s="2"/>
      <c r="AI5080" s="2"/>
      <c r="AM5080" s="2"/>
      <c r="AQ5080" s="2"/>
    </row>
    <row r="5081" spans="7:43" x14ac:dyDescent="0.3">
      <c r="G5081" s="2"/>
      <c r="K5081" s="2"/>
      <c r="O5081" s="2"/>
      <c r="S5081" s="2"/>
      <c r="W5081" s="2"/>
      <c r="AA5081" s="2"/>
      <c r="AE5081" s="2"/>
      <c r="AI5081" s="2"/>
      <c r="AM5081" s="2"/>
      <c r="AQ5081" s="2"/>
    </row>
    <row r="5082" spans="7:43" x14ac:dyDescent="0.3">
      <c r="G5082" s="2"/>
      <c r="K5082" s="2"/>
      <c r="O5082" s="2"/>
      <c r="S5082" s="2"/>
      <c r="W5082" s="2"/>
      <c r="AA5082" s="2"/>
      <c r="AE5082" s="2"/>
      <c r="AI5082" s="2"/>
      <c r="AM5082" s="2"/>
      <c r="AQ5082" s="2"/>
    </row>
    <row r="5083" spans="7:43" x14ac:dyDescent="0.3">
      <c r="G5083" s="2"/>
      <c r="K5083" s="2"/>
      <c r="O5083" s="2"/>
      <c r="S5083" s="2"/>
      <c r="W5083" s="2"/>
      <c r="AA5083" s="2"/>
      <c r="AE5083" s="2"/>
      <c r="AI5083" s="2"/>
      <c r="AM5083" s="2"/>
      <c r="AQ5083" s="2"/>
    </row>
    <row r="5084" spans="7:43" x14ac:dyDescent="0.3">
      <c r="G5084" s="2"/>
      <c r="K5084" s="2"/>
      <c r="O5084" s="2"/>
      <c r="S5084" s="2"/>
      <c r="W5084" s="2"/>
      <c r="AA5084" s="2"/>
      <c r="AE5084" s="2"/>
      <c r="AI5084" s="2"/>
      <c r="AM5084" s="2"/>
      <c r="AQ5084" s="2"/>
    </row>
    <row r="5085" spans="7:43" x14ac:dyDescent="0.3">
      <c r="G5085" s="2"/>
      <c r="K5085" s="2"/>
      <c r="O5085" s="2"/>
      <c r="S5085" s="2"/>
      <c r="W5085" s="2"/>
      <c r="AA5085" s="2"/>
      <c r="AE5085" s="2"/>
      <c r="AI5085" s="2"/>
      <c r="AM5085" s="2"/>
      <c r="AQ5085" s="2"/>
    </row>
    <row r="5086" spans="7:43" x14ac:dyDescent="0.3">
      <c r="G5086" s="2"/>
      <c r="K5086" s="2"/>
      <c r="O5086" s="2"/>
      <c r="S5086" s="2"/>
      <c r="W5086" s="2"/>
      <c r="AA5086" s="2"/>
      <c r="AE5086" s="2"/>
      <c r="AI5086" s="2"/>
      <c r="AM5086" s="2"/>
      <c r="AQ5086" s="2"/>
    </row>
    <row r="5087" spans="7:43" x14ac:dyDescent="0.3">
      <c r="G5087" s="2"/>
      <c r="K5087" s="2"/>
      <c r="O5087" s="2"/>
      <c r="S5087" s="2"/>
      <c r="W5087" s="2"/>
      <c r="AA5087" s="2"/>
      <c r="AE5087" s="2"/>
      <c r="AI5087" s="2"/>
      <c r="AM5087" s="2"/>
      <c r="AQ5087" s="2"/>
    </row>
    <row r="5088" spans="7:43" x14ac:dyDescent="0.3">
      <c r="G5088" s="2"/>
      <c r="K5088" s="2"/>
      <c r="O5088" s="2"/>
      <c r="S5088" s="2"/>
      <c r="W5088" s="2"/>
      <c r="AA5088" s="2"/>
      <c r="AE5088" s="2"/>
      <c r="AI5088" s="2"/>
      <c r="AM5088" s="2"/>
      <c r="AQ5088" s="2"/>
    </row>
    <row r="5089" spans="7:43" x14ac:dyDescent="0.3">
      <c r="G5089" s="2"/>
      <c r="K5089" s="2"/>
      <c r="O5089" s="2"/>
      <c r="S5089" s="2"/>
      <c r="W5089" s="2"/>
      <c r="AA5089" s="2"/>
      <c r="AE5089" s="2"/>
      <c r="AI5089" s="2"/>
      <c r="AM5089" s="2"/>
      <c r="AQ5089" s="2"/>
    </row>
    <row r="5090" spans="7:43" x14ac:dyDescent="0.3">
      <c r="G5090" s="2"/>
      <c r="K5090" s="2"/>
      <c r="O5090" s="2"/>
      <c r="S5090" s="2"/>
      <c r="W5090" s="2"/>
      <c r="AA5090" s="2"/>
      <c r="AE5090" s="2"/>
      <c r="AI5090" s="2"/>
      <c r="AM5090" s="2"/>
      <c r="AQ5090" s="2"/>
    </row>
    <row r="5091" spans="7:43" x14ac:dyDescent="0.3">
      <c r="G5091" s="2"/>
      <c r="K5091" s="2"/>
      <c r="O5091" s="2"/>
      <c r="S5091" s="2"/>
      <c r="W5091" s="2"/>
      <c r="AA5091" s="2"/>
      <c r="AE5091" s="2"/>
      <c r="AI5091" s="2"/>
      <c r="AM5091" s="2"/>
      <c r="AQ5091" s="2"/>
    </row>
    <row r="5092" spans="7:43" x14ac:dyDescent="0.3">
      <c r="G5092" s="2"/>
      <c r="K5092" s="2"/>
      <c r="O5092" s="2"/>
      <c r="S5092" s="2"/>
      <c r="W5092" s="2"/>
      <c r="AA5092" s="2"/>
      <c r="AE5092" s="2"/>
      <c r="AI5092" s="2"/>
      <c r="AM5092" s="2"/>
      <c r="AQ5092" s="2"/>
    </row>
    <row r="5093" spans="7:43" x14ac:dyDescent="0.3">
      <c r="G5093" s="2"/>
      <c r="K5093" s="2"/>
      <c r="O5093" s="2"/>
      <c r="S5093" s="2"/>
      <c r="W5093" s="2"/>
      <c r="AA5093" s="2"/>
      <c r="AE5093" s="2"/>
      <c r="AI5093" s="2"/>
      <c r="AM5093" s="2"/>
      <c r="AQ5093" s="2"/>
    </row>
    <row r="5094" spans="7:43" x14ac:dyDescent="0.3">
      <c r="G5094" s="2"/>
      <c r="K5094" s="2"/>
      <c r="O5094" s="2"/>
      <c r="S5094" s="2"/>
      <c r="W5094" s="2"/>
      <c r="AA5094" s="2"/>
      <c r="AE5094" s="2"/>
      <c r="AI5094" s="2"/>
      <c r="AM5094" s="2"/>
      <c r="AQ5094" s="2"/>
    </row>
    <row r="5095" spans="7:43" x14ac:dyDescent="0.3">
      <c r="G5095" s="2"/>
      <c r="K5095" s="2"/>
      <c r="O5095" s="2"/>
      <c r="S5095" s="2"/>
      <c r="W5095" s="2"/>
      <c r="AA5095" s="2"/>
      <c r="AE5095" s="2"/>
      <c r="AI5095" s="2"/>
      <c r="AM5095" s="2"/>
      <c r="AQ5095" s="2"/>
    </row>
    <row r="5096" spans="7:43" x14ac:dyDescent="0.3">
      <c r="G5096" s="2"/>
      <c r="K5096" s="2"/>
      <c r="O5096" s="2"/>
      <c r="S5096" s="2"/>
      <c r="W5096" s="2"/>
      <c r="AA5096" s="2"/>
      <c r="AE5096" s="2"/>
      <c r="AI5096" s="2"/>
      <c r="AM5096" s="2"/>
      <c r="AQ5096" s="2"/>
    </row>
    <row r="5097" spans="7:43" x14ac:dyDescent="0.3">
      <c r="G5097" s="2"/>
      <c r="K5097" s="2"/>
      <c r="O5097" s="2"/>
      <c r="S5097" s="2"/>
      <c r="W5097" s="2"/>
      <c r="AA5097" s="2"/>
      <c r="AE5097" s="2"/>
      <c r="AI5097" s="2"/>
      <c r="AM5097" s="2"/>
      <c r="AQ5097" s="2"/>
    </row>
    <row r="5098" spans="7:43" x14ac:dyDescent="0.3">
      <c r="G5098" s="2"/>
      <c r="K5098" s="2"/>
      <c r="O5098" s="2"/>
      <c r="S5098" s="2"/>
      <c r="W5098" s="2"/>
      <c r="AA5098" s="2"/>
      <c r="AE5098" s="2"/>
      <c r="AI5098" s="2"/>
      <c r="AM5098" s="2"/>
      <c r="AQ5098" s="2"/>
    </row>
    <row r="5099" spans="7:43" x14ac:dyDescent="0.3">
      <c r="G5099" s="2"/>
      <c r="K5099" s="2"/>
      <c r="O5099" s="2"/>
      <c r="S5099" s="2"/>
      <c r="W5099" s="2"/>
      <c r="AA5099" s="2"/>
      <c r="AE5099" s="2"/>
      <c r="AI5099" s="2"/>
      <c r="AM5099" s="2"/>
      <c r="AQ5099" s="2"/>
    </row>
    <row r="5100" spans="7:43" x14ac:dyDescent="0.3">
      <c r="G5100" s="2"/>
      <c r="K5100" s="2"/>
      <c r="O5100" s="2"/>
      <c r="S5100" s="2"/>
      <c r="W5100" s="2"/>
      <c r="AA5100" s="2"/>
      <c r="AE5100" s="2"/>
      <c r="AI5100" s="2"/>
      <c r="AM5100" s="2"/>
      <c r="AQ5100" s="2"/>
    </row>
    <row r="5101" spans="7:43" x14ac:dyDescent="0.3">
      <c r="G5101" s="2"/>
      <c r="K5101" s="2"/>
      <c r="O5101" s="2"/>
      <c r="S5101" s="2"/>
      <c r="W5101" s="2"/>
      <c r="AA5101" s="2"/>
      <c r="AE5101" s="2"/>
      <c r="AI5101" s="2"/>
      <c r="AM5101" s="2"/>
      <c r="AQ5101" s="2"/>
    </row>
    <row r="5102" spans="7:43" x14ac:dyDescent="0.3">
      <c r="G5102" s="2"/>
      <c r="K5102" s="2"/>
      <c r="O5102" s="2"/>
      <c r="S5102" s="2"/>
      <c r="W5102" s="2"/>
      <c r="AA5102" s="2"/>
      <c r="AE5102" s="2"/>
      <c r="AI5102" s="2"/>
      <c r="AM5102" s="2"/>
      <c r="AQ5102" s="2"/>
    </row>
    <row r="5103" spans="7:43" x14ac:dyDescent="0.3">
      <c r="G5103" s="2"/>
      <c r="K5103" s="2"/>
      <c r="O5103" s="2"/>
      <c r="S5103" s="2"/>
      <c r="W5103" s="2"/>
      <c r="AA5103" s="2"/>
      <c r="AE5103" s="2"/>
      <c r="AI5103" s="2"/>
      <c r="AM5103" s="2"/>
      <c r="AQ5103" s="2"/>
    </row>
    <row r="5104" spans="7:43" x14ac:dyDescent="0.3">
      <c r="G5104" s="2"/>
      <c r="K5104" s="2"/>
      <c r="O5104" s="2"/>
      <c r="S5104" s="2"/>
      <c r="W5104" s="2"/>
      <c r="AA5104" s="2"/>
      <c r="AE5104" s="2"/>
      <c r="AI5104" s="2"/>
      <c r="AM5104" s="2"/>
      <c r="AQ5104" s="2"/>
    </row>
    <row r="5105" spans="7:43" x14ac:dyDescent="0.3">
      <c r="G5105" s="2"/>
      <c r="K5105" s="2"/>
      <c r="O5105" s="2"/>
      <c r="S5105" s="2"/>
      <c r="W5105" s="2"/>
      <c r="AA5105" s="2"/>
      <c r="AE5105" s="2"/>
      <c r="AI5105" s="2"/>
      <c r="AM5105" s="2"/>
      <c r="AQ5105" s="2"/>
    </row>
    <row r="5106" spans="7:43" x14ac:dyDescent="0.3">
      <c r="G5106" s="2"/>
      <c r="K5106" s="2"/>
      <c r="O5106" s="2"/>
      <c r="S5106" s="2"/>
      <c r="W5106" s="2"/>
      <c r="AA5106" s="2"/>
      <c r="AE5106" s="2"/>
      <c r="AI5106" s="2"/>
      <c r="AM5106" s="2"/>
      <c r="AQ5106" s="2"/>
    </row>
    <row r="5107" spans="7:43" x14ac:dyDescent="0.3">
      <c r="G5107" s="2"/>
      <c r="K5107" s="2"/>
      <c r="O5107" s="2"/>
      <c r="S5107" s="2"/>
      <c r="W5107" s="2"/>
      <c r="AA5107" s="2"/>
      <c r="AE5107" s="2"/>
      <c r="AI5107" s="2"/>
      <c r="AM5107" s="2"/>
      <c r="AQ5107" s="2"/>
    </row>
    <row r="5108" spans="7:43" x14ac:dyDescent="0.3">
      <c r="G5108" s="2"/>
      <c r="K5108" s="2"/>
      <c r="O5108" s="2"/>
      <c r="S5108" s="2"/>
      <c r="W5108" s="2"/>
      <c r="AA5108" s="2"/>
      <c r="AE5108" s="2"/>
      <c r="AI5108" s="2"/>
      <c r="AM5108" s="2"/>
      <c r="AQ5108" s="2"/>
    </row>
    <row r="5109" spans="7:43" x14ac:dyDescent="0.3">
      <c r="G5109" s="2"/>
      <c r="K5109" s="2"/>
      <c r="O5109" s="2"/>
      <c r="S5109" s="2"/>
      <c r="W5109" s="2"/>
      <c r="AA5109" s="2"/>
      <c r="AE5109" s="2"/>
      <c r="AI5109" s="2"/>
      <c r="AM5109" s="2"/>
      <c r="AQ5109" s="2"/>
    </row>
    <row r="5110" spans="7:43" x14ac:dyDescent="0.3">
      <c r="G5110" s="2"/>
      <c r="K5110" s="2"/>
      <c r="O5110" s="2"/>
      <c r="S5110" s="2"/>
      <c r="W5110" s="2"/>
      <c r="AA5110" s="2"/>
      <c r="AE5110" s="2"/>
      <c r="AI5110" s="2"/>
      <c r="AM5110" s="2"/>
      <c r="AQ5110" s="2"/>
    </row>
    <row r="5111" spans="7:43" x14ac:dyDescent="0.3">
      <c r="G5111" s="2"/>
      <c r="K5111" s="2"/>
      <c r="O5111" s="2"/>
      <c r="S5111" s="2"/>
      <c r="W5111" s="2"/>
      <c r="AA5111" s="2"/>
      <c r="AE5111" s="2"/>
      <c r="AI5111" s="2"/>
      <c r="AM5111" s="2"/>
      <c r="AQ5111" s="2"/>
    </row>
    <row r="5112" spans="7:43" x14ac:dyDescent="0.3">
      <c r="G5112" s="2"/>
      <c r="K5112" s="2"/>
      <c r="O5112" s="2"/>
      <c r="S5112" s="2"/>
      <c r="W5112" s="2"/>
      <c r="AA5112" s="2"/>
      <c r="AE5112" s="2"/>
      <c r="AI5112" s="2"/>
      <c r="AM5112" s="2"/>
      <c r="AQ5112" s="2"/>
    </row>
    <row r="5113" spans="7:43" x14ac:dyDescent="0.3">
      <c r="G5113" s="2"/>
      <c r="K5113" s="2"/>
      <c r="O5113" s="2"/>
      <c r="S5113" s="2"/>
      <c r="W5113" s="2"/>
      <c r="AA5113" s="2"/>
      <c r="AE5113" s="2"/>
      <c r="AI5113" s="2"/>
      <c r="AM5113" s="2"/>
      <c r="AQ5113" s="2"/>
    </row>
    <row r="5114" spans="7:43" x14ac:dyDescent="0.3">
      <c r="G5114" s="2"/>
      <c r="K5114" s="2"/>
      <c r="O5114" s="2"/>
      <c r="S5114" s="2"/>
      <c r="W5114" s="2"/>
      <c r="AA5114" s="2"/>
      <c r="AE5114" s="2"/>
      <c r="AI5114" s="2"/>
      <c r="AM5114" s="2"/>
      <c r="AQ5114" s="2"/>
    </row>
    <row r="5115" spans="7:43" x14ac:dyDescent="0.3">
      <c r="G5115" s="2"/>
      <c r="K5115" s="2"/>
      <c r="O5115" s="2"/>
      <c r="S5115" s="2"/>
      <c r="W5115" s="2"/>
      <c r="AA5115" s="2"/>
      <c r="AE5115" s="2"/>
      <c r="AI5115" s="2"/>
      <c r="AM5115" s="2"/>
      <c r="AQ5115" s="2"/>
    </row>
    <row r="5116" spans="7:43" x14ac:dyDescent="0.3">
      <c r="G5116" s="2"/>
      <c r="K5116" s="2"/>
      <c r="O5116" s="2"/>
      <c r="S5116" s="2"/>
      <c r="W5116" s="2"/>
      <c r="AA5116" s="2"/>
      <c r="AE5116" s="2"/>
      <c r="AI5116" s="2"/>
      <c r="AM5116" s="2"/>
      <c r="AQ5116" s="2"/>
    </row>
    <row r="5117" spans="7:43" x14ac:dyDescent="0.3">
      <c r="G5117" s="2"/>
      <c r="K5117" s="2"/>
      <c r="O5117" s="2"/>
      <c r="S5117" s="2"/>
      <c r="W5117" s="2"/>
      <c r="AA5117" s="2"/>
      <c r="AE5117" s="2"/>
      <c r="AI5117" s="2"/>
      <c r="AM5117" s="2"/>
      <c r="AQ5117" s="2"/>
    </row>
    <row r="5118" spans="7:43" x14ac:dyDescent="0.3">
      <c r="G5118" s="2"/>
      <c r="K5118" s="2"/>
      <c r="O5118" s="2"/>
      <c r="S5118" s="2"/>
      <c r="W5118" s="2"/>
      <c r="AA5118" s="2"/>
      <c r="AE5118" s="2"/>
      <c r="AI5118" s="2"/>
      <c r="AM5118" s="2"/>
      <c r="AQ5118" s="2"/>
    </row>
    <row r="5119" spans="7:43" x14ac:dyDescent="0.3">
      <c r="G5119" s="2"/>
      <c r="K5119" s="2"/>
      <c r="O5119" s="2"/>
      <c r="S5119" s="2"/>
      <c r="W5119" s="2"/>
      <c r="AA5119" s="2"/>
      <c r="AE5119" s="2"/>
      <c r="AI5119" s="2"/>
      <c r="AM5119" s="2"/>
      <c r="AQ5119" s="2"/>
    </row>
    <row r="5120" spans="7:43" x14ac:dyDescent="0.3">
      <c r="G5120" s="2"/>
      <c r="K5120" s="2"/>
      <c r="O5120" s="2"/>
      <c r="S5120" s="2"/>
      <c r="W5120" s="2"/>
      <c r="AA5120" s="2"/>
      <c r="AE5120" s="2"/>
      <c r="AI5120" s="2"/>
      <c r="AM5120" s="2"/>
      <c r="AQ5120" s="2"/>
    </row>
    <row r="5121" spans="7:43" x14ac:dyDescent="0.3">
      <c r="G5121" s="2"/>
      <c r="K5121" s="2"/>
      <c r="O5121" s="2"/>
      <c r="S5121" s="2"/>
      <c r="W5121" s="2"/>
      <c r="AA5121" s="2"/>
      <c r="AE5121" s="2"/>
      <c r="AI5121" s="2"/>
      <c r="AM5121" s="2"/>
      <c r="AQ5121" s="2"/>
    </row>
    <row r="5122" spans="7:43" x14ac:dyDescent="0.3">
      <c r="G5122" s="2"/>
      <c r="K5122" s="2"/>
      <c r="O5122" s="2"/>
      <c r="S5122" s="2"/>
      <c r="W5122" s="2"/>
      <c r="AA5122" s="2"/>
      <c r="AE5122" s="2"/>
      <c r="AI5122" s="2"/>
      <c r="AM5122" s="2"/>
      <c r="AQ5122" s="2"/>
    </row>
    <row r="5123" spans="7:43" x14ac:dyDescent="0.3">
      <c r="G5123" s="2"/>
      <c r="K5123" s="2"/>
      <c r="O5123" s="2"/>
      <c r="S5123" s="2"/>
      <c r="W5123" s="2"/>
      <c r="AA5123" s="2"/>
      <c r="AE5123" s="2"/>
      <c r="AI5123" s="2"/>
      <c r="AM5123" s="2"/>
      <c r="AQ5123" s="2"/>
    </row>
    <row r="5124" spans="7:43" x14ac:dyDescent="0.3">
      <c r="G5124" s="2"/>
      <c r="K5124" s="2"/>
      <c r="O5124" s="2"/>
      <c r="S5124" s="2"/>
      <c r="W5124" s="2"/>
      <c r="AA5124" s="2"/>
      <c r="AE5124" s="2"/>
      <c r="AI5124" s="2"/>
      <c r="AM5124" s="2"/>
      <c r="AQ5124" s="2"/>
    </row>
    <row r="5125" spans="7:43" x14ac:dyDescent="0.3">
      <c r="G5125" s="2"/>
      <c r="K5125" s="2"/>
      <c r="O5125" s="2"/>
      <c r="S5125" s="2"/>
      <c r="W5125" s="2"/>
      <c r="AA5125" s="2"/>
      <c r="AE5125" s="2"/>
      <c r="AI5125" s="2"/>
      <c r="AM5125" s="2"/>
      <c r="AQ5125" s="2"/>
    </row>
    <row r="5126" spans="7:43" x14ac:dyDescent="0.3">
      <c r="G5126" s="2"/>
      <c r="K5126" s="2"/>
      <c r="O5126" s="2"/>
      <c r="S5126" s="2"/>
      <c r="W5126" s="2"/>
      <c r="AA5126" s="2"/>
      <c r="AE5126" s="2"/>
      <c r="AI5126" s="2"/>
      <c r="AM5126" s="2"/>
      <c r="AQ5126" s="2"/>
    </row>
    <row r="5127" spans="7:43" x14ac:dyDescent="0.3">
      <c r="G5127" s="2"/>
      <c r="K5127" s="2"/>
      <c r="O5127" s="2"/>
      <c r="S5127" s="2"/>
      <c r="W5127" s="2"/>
      <c r="AA5127" s="2"/>
      <c r="AE5127" s="2"/>
      <c r="AI5127" s="2"/>
      <c r="AM5127" s="2"/>
      <c r="AQ5127" s="2"/>
    </row>
    <row r="5128" spans="7:43" x14ac:dyDescent="0.3">
      <c r="G5128" s="2"/>
      <c r="K5128" s="2"/>
      <c r="O5128" s="2"/>
      <c r="S5128" s="2"/>
      <c r="W5128" s="2"/>
      <c r="AA5128" s="2"/>
      <c r="AE5128" s="2"/>
      <c r="AI5128" s="2"/>
      <c r="AM5128" s="2"/>
      <c r="AQ5128" s="2"/>
    </row>
    <row r="5129" spans="7:43" x14ac:dyDescent="0.3">
      <c r="G5129" s="2"/>
      <c r="K5129" s="2"/>
      <c r="O5129" s="2"/>
      <c r="S5129" s="2"/>
      <c r="W5129" s="2"/>
      <c r="AA5129" s="2"/>
      <c r="AE5129" s="2"/>
      <c r="AI5129" s="2"/>
      <c r="AM5129" s="2"/>
      <c r="AQ5129" s="2"/>
    </row>
    <row r="5130" spans="7:43" x14ac:dyDescent="0.3">
      <c r="G5130" s="2"/>
      <c r="K5130" s="2"/>
      <c r="O5130" s="2"/>
      <c r="S5130" s="2"/>
      <c r="W5130" s="2"/>
      <c r="AA5130" s="2"/>
      <c r="AE5130" s="2"/>
      <c r="AI5130" s="2"/>
      <c r="AM5130" s="2"/>
      <c r="AQ5130" s="2"/>
    </row>
    <row r="5131" spans="7:43" x14ac:dyDescent="0.3">
      <c r="G5131" s="2"/>
      <c r="K5131" s="2"/>
      <c r="O5131" s="2"/>
      <c r="S5131" s="2"/>
      <c r="W5131" s="2"/>
      <c r="AA5131" s="2"/>
      <c r="AE5131" s="2"/>
      <c r="AI5131" s="2"/>
      <c r="AM5131" s="2"/>
      <c r="AQ5131" s="2"/>
    </row>
    <row r="5132" spans="7:43" x14ac:dyDescent="0.3">
      <c r="G5132" s="2"/>
      <c r="K5132" s="2"/>
      <c r="O5132" s="2"/>
      <c r="S5132" s="2"/>
      <c r="W5132" s="2"/>
      <c r="AA5132" s="2"/>
      <c r="AE5132" s="2"/>
      <c r="AI5132" s="2"/>
      <c r="AM5132" s="2"/>
      <c r="AQ5132" s="2"/>
    </row>
    <row r="5133" spans="7:43" x14ac:dyDescent="0.3">
      <c r="G5133" s="2"/>
      <c r="K5133" s="2"/>
      <c r="O5133" s="2"/>
      <c r="S5133" s="2"/>
      <c r="W5133" s="2"/>
      <c r="AA5133" s="2"/>
      <c r="AE5133" s="2"/>
      <c r="AI5133" s="2"/>
      <c r="AM5133" s="2"/>
      <c r="AQ5133" s="2"/>
    </row>
    <row r="5134" spans="7:43" x14ac:dyDescent="0.3">
      <c r="G5134" s="2"/>
      <c r="K5134" s="2"/>
      <c r="O5134" s="2"/>
      <c r="S5134" s="2"/>
      <c r="W5134" s="2"/>
      <c r="AA5134" s="2"/>
      <c r="AE5134" s="2"/>
      <c r="AI5134" s="2"/>
      <c r="AM5134" s="2"/>
      <c r="AQ5134" s="2"/>
    </row>
    <row r="5135" spans="7:43" x14ac:dyDescent="0.3">
      <c r="G5135" s="2"/>
      <c r="K5135" s="2"/>
      <c r="O5135" s="2"/>
      <c r="S5135" s="2"/>
      <c r="W5135" s="2"/>
      <c r="AA5135" s="2"/>
      <c r="AE5135" s="2"/>
      <c r="AI5135" s="2"/>
      <c r="AM5135" s="2"/>
      <c r="AQ5135" s="2"/>
    </row>
    <row r="5136" spans="7:43" x14ac:dyDescent="0.3">
      <c r="G5136" s="2"/>
      <c r="K5136" s="2"/>
      <c r="O5136" s="2"/>
      <c r="S5136" s="2"/>
      <c r="W5136" s="2"/>
      <c r="AA5136" s="2"/>
      <c r="AE5136" s="2"/>
      <c r="AI5136" s="2"/>
      <c r="AM5136" s="2"/>
      <c r="AQ5136" s="2"/>
    </row>
    <row r="5137" spans="7:43" x14ac:dyDescent="0.3">
      <c r="G5137" s="2"/>
      <c r="K5137" s="2"/>
      <c r="O5137" s="2"/>
      <c r="S5137" s="2"/>
      <c r="W5137" s="2"/>
      <c r="AA5137" s="2"/>
      <c r="AE5137" s="2"/>
      <c r="AI5137" s="2"/>
      <c r="AM5137" s="2"/>
      <c r="AQ5137" s="2"/>
    </row>
    <row r="5138" spans="7:43" x14ac:dyDescent="0.3">
      <c r="G5138" s="2"/>
      <c r="K5138" s="2"/>
      <c r="O5138" s="2"/>
      <c r="S5138" s="2"/>
      <c r="W5138" s="2"/>
      <c r="AA5138" s="2"/>
      <c r="AE5138" s="2"/>
      <c r="AI5138" s="2"/>
      <c r="AM5138" s="2"/>
      <c r="AQ5138" s="2"/>
    </row>
    <row r="5139" spans="7:43" x14ac:dyDescent="0.3">
      <c r="G5139" s="2"/>
      <c r="K5139" s="2"/>
      <c r="O5139" s="2"/>
      <c r="S5139" s="2"/>
      <c r="W5139" s="2"/>
      <c r="AA5139" s="2"/>
      <c r="AE5139" s="2"/>
      <c r="AI5139" s="2"/>
      <c r="AM5139" s="2"/>
      <c r="AQ5139" s="2"/>
    </row>
    <row r="5140" spans="7:43" x14ac:dyDescent="0.3">
      <c r="G5140" s="2"/>
      <c r="K5140" s="2"/>
      <c r="O5140" s="2"/>
      <c r="S5140" s="2"/>
      <c r="W5140" s="2"/>
      <c r="AA5140" s="2"/>
      <c r="AE5140" s="2"/>
      <c r="AI5140" s="2"/>
      <c r="AM5140" s="2"/>
      <c r="AQ5140" s="2"/>
    </row>
    <row r="5141" spans="7:43" x14ac:dyDescent="0.3">
      <c r="G5141" s="2"/>
      <c r="K5141" s="2"/>
      <c r="O5141" s="2"/>
      <c r="S5141" s="2"/>
      <c r="W5141" s="2"/>
      <c r="AA5141" s="2"/>
      <c r="AE5141" s="2"/>
      <c r="AI5141" s="2"/>
      <c r="AM5141" s="2"/>
      <c r="AQ5141" s="2"/>
    </row>
    <row r="5142" spans="7:43" x14ac:dyDescent="0.3">
      <c r="G5142" s="2"/>
      <c r="K5142" s="2"/>
      <c r="O5142" s="2"/>
      <c r="S5142" s="2"/>
      <c r="W5142" s="2"/>
      <c r="AA5142" s="2"/>
      <c r="AE5142" s="2"/>
      <c r="AI5142" s="2"/>
      <c r="AM5142" s="2"/>
      <c r="AQ5142" s="2"/>
    </row>
    <row r="5143" spans="7:43" x14ac:dyDescent="0.3">
      <c r="G5143" s="2"/>
      <c r="K5143" s="2"/>
      <c r="O5143" s="2"/>
      <c r="S5143" s="2"/>
      <c r="W5143" s="2"/>
      <c r="AA5143" s="2"/>
      <c r="AE5143" s="2"/>
      <c r="AI5143" s="2"/>
      <c r="AM5143" s="2"/>
      <c r="AQ5143" s="2"/>
    </row>
    <row r="5144" spans="7:43" x14ac:dyDescent="0.3">
      <c r="G5144" s="2"/>
      <c r="K5144" s="2"/>
      <c r="O5144" s="2"/>
      <c r="S5144" s="2"/>
      <c r="W5144" s="2"/>
      <c r="AA5144" s="2"/>
      <c r="AE5144" s="2"/>
      <c r="AI5144" s="2"/>
      <c r="AM5144" s="2"/>
      <c r="AQ5144" s="2"/>
    </row>
    <row r="5145" spans="7:43" x14ac:dyDescent="0.3">
      <c r="G5145" s="2"/>
      <c r="K5145" s="2"/>
      <c r="O5145" s="2"/>
      <c r="S5145" s="2"/>
      <c r="W5145" s="2"/>
      <c r="AA5145" s="2"/>
      <c r="AE5145" s="2"/>
      <c r="AI5145" s="2"/>
      <c r="AM5145" s="2"/>
      <c r="AQ5145" s="2"/>
    </row>
    <row r="5146" spans="7:43" x14ac:dyDescent="0.3">
      <c r="G5146" s="2"/>
      <c r="K5146" s="2"/>
      <c r="O5146" s="2"/>
      <c r="S5146" s="2"/>
      <c r="W5146" s="2"/>
      <c r="AA5146" s="2"/>
      <c r="AE5146" s="2"/>
      <c r="AI5146" s="2"/>
      <c r="AM5146" s="2"/>
      <c r="AQ5146" s="2"/>
    </row>
    <row r="5147" spans="7:43" x14ac:dyDescent="0.3">
      <c r="G5147" s="2"/>
      <c r="K5147" s="2"/>
      <c r="O5147" s="2"/>
      <c r="S5147" s="2"/>
      <c r="W5147" s="2"/>
      <c r="AA5147" s="2"/>
      <c r="AE5147" s="2"/>
      <c r="AI5147" s="2"/>
      <c r="AM5147" s="2"/>
      <c r="AQ5147" s="2"/>
    </row>
    <row r="5148" spans="7:43" x14ac:dyDescent="0.3">
      <c r="G5148" s="2"/>
      <c r="K5148" s="2"/>
      <c r="O5148" s="2"/>
      <c r="S5148" s="2"/>
      <c r="W5148" s="2"/>
      <c r="AA5148" s="2"/>
      <c r="AE5148" s="2"/>
      <c r="AI5148" s="2"/>
      <c r="AM5148" s="2"/>
      <c r="AQ5148" s="2"/>
    </row>
    <row r="5149" spans="7:43" x14ac:dyDescent="0.3">
      <c r="G5149" s="2"/>
      <c r="K5149" s="2"/>
      <c r="O5149" s="2"/>
      <c r="S5149" s="2"/>
      <c r="W5149" s="2"/>
      <c r="AA5149" s="2"/>
      <c r="AE5149" s="2"/>
      <c r="AI5149" s="2"/>
      <c r="AM5149" s="2"/>
      <c r="AQ5149" s="2"/>
    </row>
    <row r="5150" spans="7:43" x14ac:dyDescent="0.3">
      <c r="G5150" s="2"/>
      <c r="K5150" s="2"/>
      <c r="O5150" s="2"/>
      <c r="S5150" s="2"/>
      <c r="W5150" s="2"/>
      <c r="AA5150" s="2"/>
      <c r="AE5150" s="2"/>
      <c r="AI5150" s="2"/>
      <c r="AM5150" s="2"/>
      <c r="AQ5150" s="2"/>
    </row>
    <row r="5151" spans="7:43" x14ac:dyDescent="0.3">
      <c r="G5151" s="2"/>
      <c r="K5151" s="2"/>
      <c r="O5151" s="2"/>
      <c r="S5151" s="2"/>
      <c r="W5151" s="2"/>
      <c r="AA5151" s="2"/>
      <c r="AE5151" s="2"/>
      <c r="AI5151" s="2"/>
      <c r="AM5151" s="2"/>
      <c r="AQ5151" s="2"/>
    </row>
    <row r="5152" spans="7:43" x14ac:dyDescent="0.3">
      <c r="G5152" s="2"/>
      <c r="K5152" s="2"/>
      <c r="O5152" s="2"/>
      <c r="S5152" s="2"/>
      <c r="W5152" s="2"/>
      <c r="AA5152" s="2"/>
      <c r="AE5152" s="2"/>
      <c r="AI5152" s="2"/>
      <c r="AM5152" s="2"/>
      <c r="AQ5152" s="2"/>
    </row>
    <row r="5153" spans="7:43" x14ac:dyDescent="0.3">
      <c r="G5153" s="2"/>
      <c r="K5153" s="2"/>
      <c r="O5153" s="2"/>
      <c r="S5153" s="2"/>
      <c r="W5153" s="2"/>
      <c r="AA5153" s="2"/>
      <c r="AE5153" s="2"/>
      <c r="AI5153" s="2"/>
      <c r="AM5153" s="2"/>
      <c r="AQ5153" s="2"/>
    </row>
    <row r="5154" spans="7:43" x14ac:dyDescent="0.3">
      <c r="G5154" s="2"/>
      <c r="K5154" s="2"/>
      <c r="O5154" s="2"/>
      <c r="S5154" s="2"/>
      <c r="W5154" s="2"/>
      <c r="AA5154" s="2"/>
      <c r="AE5154" s="2"/>
      <c r="AI5154" s="2"/>
      <c r="AM5154" s="2"/>
      <c r="AQ5154" s="2"/>
    </row>
    <row r="5155" spans="7:43" x14ac:dyDescent="0.3">
      <c r="G5155" s="2"/>
      <c r="K5155" s="2"/>
      <c r="O5155" s="2"/>
      <c r="S5155" s="2"/>
      <c r="W5155" s="2"/>
      <c r="AA5155" s="2"/>
      <c r="AE5155" s="2"/>
      <c r="AI5155" s="2"/>
      <c r="AM5155" s="2"/>
      <c r="AQ5155" s="2"/>
    </row>
    <row r="5156" spans="7:43" x14ac:dyDescent="0.3">
      <c r="G5156" s="2"/>
      <c r="K5156" s="2"/>
      <c r="O5156" s="2"/>
      <c r="S5156" s="2"/>
      <c r="W5156" s="2"/>
      <c r="AA5156" s="2"/>
      <c r="AE5156" s="2"/>
      <c r="AI5156" s="2"/>
      <c r="AM5156" s="2"/>
      <c r="AQ5156" s="2"/>
    </row>
    <row r="5157" spans="7:43" x14ac:dyDescent="0.3">
      <c r="G5157" s="2"/>
      <c r="K5157" s="2"/>
      <c r="O5157" s="2"/>
      <c r="S5157" s="2"/>
      <c r="W5157" s="2"/>
      <c r="AA5157" s="2"/>
      <c r="AE5157" s="2"/>
      <c r="AI5157" s="2"/>
      <c r="AM5157" s="2"/>
      <c r="AQ5157" s="2"/>
    </row>
    <row r="5158" spans="7:43" x14ac:dyDescent="0.3">
      <c r="G5158" s="2"/>
      <c r="K5158" s="2"/>
      <c r="O5158" s="2"/>
      <c r="S5158" s="2"/>
      <c r="W5158" s="2"/>
      <c r="AA5158" s="2"/>
      <c r="AE5158" s="2"/>
      <c r="AI5158" s="2"/>
      <c r="AM5158" s="2"/>
      <c r="AQ5158" s="2"/>
    </row>
    <row r="5159" spans="7:43" x14ac:dyDescent="0.3">
      <c r="G5159" s="2"/>
      <c r="K5159" s="2"/>
      <c r="O5159" s="2"/>
      <c r="S5159" s="2"/>
      <c r="W5159" s="2"/>
      <c r="AA5159" s="2"/>
      <c r="AE5159" s="2"/>
      <c r="AI5159" s="2"/>
      <c r="AM5159" s="2"/>
      <c r="AQ5159" s="2"/>
    </row>
    <row r="5160" spans="7:43" x14ac:dyDescent="0.3">
      <c r="G5160" s="2"/>
      <c r="K5160" s="2"/>
      <c r="O5160" s="2"/>
      <c r="S5160" s="2"/>
      <c r="W5160" s="2"/>
      <c r="AA5160" s="2"/>
      <c r="AE5160" s="2"/>
      <c r="AI5160" s="2"/>
      <c r="AM5160" s="2"/>
      <c r="AQ5160" s="2"/>
    </row>
    <row r="5161" spans="7:43" x14ac:dyDescent="0.3">
      <c r="G5161" s="2"/>
      <c r="K5161" s="2"/>
      <c r="O5161" s="2"/>
      <c r="S5161" s="2"/>
      <c r="W5161" s="2"/>
      <c r="AA5161" s="2"/>
      <c r="AE5161" s="2"/>
      <c r="AI5161" s="2"/>
      <c r="AM5161" s="2"/>
      <c r="AQ5161" s="2"/>
    </row>
    <row r="5162" spans="7:43" x14ac:dyDescent="0.3">
      <c r="G5162" s="2"/>
      <c r="K5162" s="2"/>
      <c r="O5162" s="2"/>
      <c r="S5162" s="2"/>
      <c r="W5162" s="2"/>
      <c r="AA5162" s="2"/>
      <c r="AE5162" s="2"/>
      <c r="AI5162" s="2"/>
      <c r="AM5162" s="2"/>
      <c r="AQ5162" s="2"/>
    </row>
    <row r="5163" spans="7:43" x14ac:dyDescent="0.3">
      <c r="G5163" s="2"/>
      <c r="K5163" s="2"/>
      <c r="O5163" s="2"/>
      <c r="S5163" s="2"/>
      <c r="W5163" s="2"/>
      <c r="AA5163" s="2"/>
      <c r="AE5163" s="2"/>
      <c r="AI5163" s="2"/>
      <c r="AM5163" s="2"/>
      <c r="AQ5163" s="2"/>
    </row>
    <row r="5164" spans="7:43" x14ac:dyDescent="0.3">
      <c r="G5164" s="2"/>
      <c r="K5164" s="2"/>
      <c r="O5164" s="2"/>
      <c r="S5164" s="2"/>
      <c r="W5164" s="2"/>
      <c r="AA5164" s="2"/>
      <c r="AE5164" s="2"/>
      <c r="AI5164" s="2"/>
      <c r="AM5164" s="2"/>
      <c r="AQ5164" s="2"/>
    </row>
    <row r="5165" spans="7:43" x14ac:dyDescent="0.3">
      <c r="G5165" s="2"/>
      <c r="K5165" s="2"/>
      <c r="O5165" s="2"/>
      <c r="S5165" s="2"/>
      <c r="W5165" s="2"/>
      <c r="AA5165" s="2"/>
      <c r="AE5165" s="2"/>
      <c r="AI5165" s="2"/>
      <c r="AM5165" s="2"/>
      <c r="AQ5165" s="2"/>
    </row>
    <row r="5166" spans="7:43" x14ac:dyDescent="0.3">
      <c r="G5166" s="2"/>
      <c r="K5166" s="2"/>
      <c r="O5166" s="2"/>
      <c r="S5166" s="2"/>
      <c r="W5166" s="2"/>
      <c r="AA5166" s="2"/>
      <c r="AE5166" s="2"/>
      <c r="AI5166" s="2"/>
      <c r="AM5166" s="2"/>
      <c r="AQ5166" s="2"/>
    </row>
    <row r="5167" spans="7:43" x14ac:dyDescent="0.3">
      <c r="G5167" s="2"/>
      <c r="K5167" s="2"/>
      <c r="O5167" s="2"/>
      <c r="S5167" s="2"/>
      <c r="W5167" s="2"/>
      <c r="AA5167" s="2"/>
      <c r="AE5167" s="2"/>
      <c r="AI5167" s="2"/>
      <c r="AM5167" s="2"/>
      <c r="AQ5167" s="2"/>
    </row>
    <row r="5168" spans="7:43" x14ac:dyDescent="0.3">
      <c r="G5168" s="2"/>
      <c r="K5168" s="2"/>
      <c r="O5168" s="2"/>
      <c r="S5168" s="2"/>
      <c r="W5168" s="2"/>
      <c r="AA5168" s="2"/>
      <c r="AE5168" s="2"/>
      <c r="AI5168" s="2"/>
      <c r="AM5168" s="2"/>
      <c r="AQ5168" s="2"/>
    </row>
    <row r="5169" spans="7:43" x14ac:dyDescent="0.3">
      <c r="G5169" s="2"/>
      <c r="K5169" s="2"/>
      <c r="O5169" s="2"/>
      <c r="S5169" s="2"/>
      <c r="W5169" s="2"/>
      <c r="AA5169" s="2"/>
      <c r="AE5169" s="2"/>
      <c r="AI5169" s="2"/>
      <c r="AM5169" s="2"/>
      <c r="AQ5169" s="2"/>
    </row>
    <row r="5170" spans="7:43" x14ac:dyDescent="0.3">
      <c r="G5170" s="2"/>
      <c r="K5170" s="2"/>
      <c r="O5170" s="2"/>
      <c r="S5170" s="2"/>
      <c r="W5170" s="2"/>
      <c r="AA5170" s="2"/>
      <c r="AE5170" s="2"/>
      <c r="AI5170" s="2"/>
      <c r="AM5170" s="2"/>
      <c r="AQ5170" s="2"/>
    </row>
    <row r="5171" spans="7:43" x14ac:dyDescent="0.3">
      <c r="G5171" s="2"/>
      <c r="K5171" s="2"/>
      <c r="O5171" s="2"/>
      <c r="S5171" s="2"/>
      <c r="W5171" s="2"/>
      <c r="AA5171" s="2"/>
      <c r="AE5171" s="2"/>
      <c r="AI5171" s="2"/>
      <c r="AM5171" s="2"/>
      <c r="AQ5171" s="2"/>
    </row>
    <row r="5172" spans="7:43" x14ac:dyDescent="0.3">
      <c r="G5172" s="2"/>
      <c r="K5172" s="2"/>
      <c r="O5172" s="2"/>
      <c r="S5172" s="2"/>
      <c r="W5172" s="2"/>
      <c r="AA5172" s="2"/>
      <c r="AE5172" s="2"/>
      <c r="AI5172" s="2"/>
      <c r="AM5172" s="2"/>
      <c r="AQ5172" s="2"/>
    </row>
    <row r="5173" spans="7:43" x14ac:dyDescent="0.3">
      <c r="G5173" s="2"/>
      <c r="K5173" s="2"/>
      <c r="O5173" s="2"/>
      <c r="S5173" s="2"/>
      <c r="W5173" s="2"/>
      <c r="AA5173" s="2"/>
      <c r="AE5173" s="2"/>
      <c r="AI5173" s="2"/>
      <c r="AM5173" s="2"/>
      <c r="AQ5173" s="2"/>
    </row>
    <row r="5174" spans="7:43" x14ac:dyDescent="0.3">
      <c r="G5174" s="2"/>
      <c r="K5174" s="2"/>
      <c r="O5174" s="2"/>
      <c r="S5174" s="2"/>
      <c r="W5174" s="2"/>
      <c r="AA5174" s="2"/>
      <c r="AE5174" s="2"/>
      <c r="AI5174" s="2"/>
      <c r="AM5174" s="2"/>
      <c r="AQ5174" s="2"/>
    </row>
    <row r="5175" spans="7:43" x14ac:dyDescent="0.3">
      <c r="G5175" s="2"/>
      <c r="K5175" s="2"/>
      <c r="O5175" s="2"/>
      <c r="S5175" s="2"/>
      <c r="W5175" s="2"/>
      <c r="AA5175" s="2"/>
      <c r="AE5175" s="2"/>
      <c r="AI5175" s="2"/>
      <c r="AM5175" s="2"/>
      <c r="AQ5175" s="2"/>
    </row>
    <row r="5176" spans="7:43" x14ac:dyDescent="0.3">
      <c r="G5176" s="2"/>
      <c r="K5176" s="2"/>
      <c r="O5176" s="2"/>
      <c r="S5176" s="2"/>
      <c r="W5176" s="2"/>
      <c r="AA5176" s="2"/>
      <c r="AE5176" s="2"/>
      <c r="AI5176" s="2"/>
      <c r="AM5176" s="2"/>
      <c r="AQ5176" s="2"/>
    </row>
    <row r="5177" spans="7:43" x14ac:dyDescent="0.3">
      <c r="G5177" s="2"/>
      <c r="K5177" s="2"/>
      <c r="O5177" s="2"/>
      <c r="S5177" s="2"/>
      <c r="W5177" s="2"/>
      <c r="AA5177" s="2"/>
      <c r="AE5177" s="2"/>
      <c r="AI5177" s="2"/>
      <c r="AM5177" s="2"/>
      <c r="AQ5177" s="2"/>
    </row>
    <row r="5178" spans="7:43" x14ac:dyDescent="0.3">
      <c r="G5178" s="2"/>
      <c r="K5178" s="2"/>
      <c r="O5178" s="2"/>
      <c r="S5178" s="2"/>
      <c r="W5178" s="2"/>
      <c r="AA5178" s="2"/>
      <c r="AE5178" s="2"/>
      <c r="AI5178" s="2"/>
      <c r="AM5178" s="2"/>
      <c r="AQ5178" s="2"/>
    </row>
    <row r="5179" spans="7:43" x14ac:dyDescent="0.3">
      <c r="G5179" s="2"/>
      <c r="K5179" s="2"/>
      <c r="O5179" s="2"/>
      <c r="S5179" s="2"/>
      <c r="W5179" s="2"/>
      <c r="AA5179" s="2"/>
      <c r="AE5179" s="2"/>
      <c r="AI5179" s="2"/>
      <c r="AM5179" s="2"/>
      <c r="AQ5179" s="2"/>
    </row>
    <row r="5180" spans="7:43" x14ac:dyDescent="0.3">
      <c r="G5180" s="2"/>
      <c r="K5180" s="2"/>
      <c r="O5180" s="2"/>
      <c r="S5180" s="2"/>
      <c r="W5180" s="2"/>
      <c r="AA5180" s="2"/>
      <c r="AE5180" s="2"/>
      <c r="AI5180" s="2"/>
      <c r="AM5180" s="2"/>
      <c r="AQ5180" s="2"/>
    </row>
    <row r="5181" spans="7:43" x14ac:dyDescent="0.3">
      <c r="G5181" s="2"/>
      <c r="K5181" s="2"/>
      <c r="O5181" s="2"/>
      <c r="S5181" s="2"/>
      <c r="W5181" s="2"/>
      <c r="AA5181" s="2"/>
      <c r="AE5181" s="2"/>
      <c r="AI5181" s="2"/>
      <c r="AM5181" s="2"/>
      <c r="AQ5181" s="2"/>
    </row>
    <row r="5182" spans="7:43" x14ac:dyDescent="0.3">
      <c r="G5182" s="2"/>
      <c r="K5182" s="2"/>
      <c r="O5182" s="2"/>
      <c r="S5182" s="2"/>
      <c r="W5182" s="2"/>
      <c r="AA5182" s="2"/>
      <c r="AE5182" s="2"/>
      <c r="AI5182" s="2"/>
      <c r="AM5182" s="2"/>
      <c r="AQ5182" s="2"/>
    </row>
    <row r="5183" spans="7:43" x14ac:dyDescent="0.3">
      <c r="G5183" s="2"/>
      <c r="K5183" s="2"/>
      <c r="O5183" s="2"/>
      <c r="S5183" s="2"/>
      <c r="W5183" s="2"/>
      <c r="AA5183" s="2"/>
      <c r="AE5183" s="2"/>
      <c r="AI5183" s="2"/>
      <c r="AM5183" s="2"/>
      <c r="AQ5183" s="2"/>
    </row>
    <row r="5184" spans="7:43" x14ac:dyDescent="0.3">
      <c r="G5184" s="2"/>
      <c r="K5184" s="2"/>
      <c r="O5184" s="2"/>
      <c r="S5184" s="2"/>
      <c r="W5184" s="2"/>
      <c r="AA5184" s="2"/>
      <c r="AE5184" s="2"/>
      <c r="AI5184" s="2"/>
      <c r="AM5184" s="2"/>
      <c r="AQ5184" s="2"/>
    </row>
    <row r="5185" spans="7:43" x14ac:dyDescent="0.3">
      <c r="G5185" s="2"/>
      <c r="K5185" s="2"/>
      <c r="O5185" s="2"/>
      <c r="S5185" s="2"/>
      <c r="W5185" s="2"/>
      <c r="AA5185" s="2"/>
      <c r="AE5185" s="2"/>
      <c r="AI5185" s="2"/>
      <c r="AM5185" s="2"/>
      <c r="AQ5185" s="2"/>
    </row>
    <row r="5186" spans="7:43" x14ac:dyDescent="0.3">
      <c r="G5186" s="2"/>
      <c r="K5186" s="2"/>
      <c r="O5186" s="2"/>
      <c r="S5186" s="2"/>
      <c r="W5186" s="2"/>
      <c r="AA5186" s="2"/>
      <c r="AE5186" s="2"/>
      <c r="AI5186" s="2"/>
      <c r="AM5186" s="2"/>
      <c r="AQ5186" s="2"/>
    </row>
    <row r="5187" spans="7:43" x14ac:dyDescent="0.3">
      <c r="G5187" s="2"/>
      <c r="K5187" s="2"/>
      <c r="O5187" s="2"/>
      <c r="S5187" s="2"/>
      <c r="W5187" s="2"/>
      <c r="AA5187" s="2"/>
      <c r="AE5187" s="2"/>
      <c r="AI5187" s="2"/>
      <c r="AM5187" s="2"/>
      <c r="AQ5187" s="2"/>
    </row>
    <row r="5188" spans="7:43" x14ac:dyDescent="0.3">
      <c r="G5188" s="2"/>
      <c r="K5188" s="2"/>
      <c r="O5188" s="2"/>
      <c r="S5188" s="2"/>
      <c r="W5188" s="2"/>
      <c r="AA5188" s="2"/>
      <c r="AE5188" s="2"/>
      <c r="AI5188" s="2"/>
      <c r="AM5188" s="2"/>
      <c r="AQ5188" s="2"/>
    </row>
    <row r="5189" spans="7:43" x14ac:dyDescent="0.3">
      <c r="G5189" s="2"/>
      <c r="K5189" s="2"/>
      <c r="O5189" s="2"/>
      <c r="S5189" s="2"/>
      <c r="W5189" s="2"/>
      <c r="AA5189" s="2"/>
      <c r="AE5189" s="2"/>
      <c r="AI5189" s="2"/>
      <c r="AM5189" s="2"/>
      <c r="AQ5189" s="2"/>
    </row>
    <row r="5190" spans="7:43" x14ac:dyDescent="0.3">
      <c r="G5190" s="2"/>
      <c r="K5190" s="2"/>
      <c r="O5190" s="2"/>
      <c r="S5190" s="2"/>
      <c r="W5190" s="2"/>
      <c r="AA5190" s="2"/>
      <c r="AE5190" s="2"/>
      <c r="AI5190" s="2"/>
      <c r="AM5190" s="2"/>
      <c r="AQ5190" s="2"/>
    </row>
    <row r="5191" spans="7:43" x14ac:dyDescent="0.3">
      <c r="G5191" s="2"/>
      <c r="K5191" s="2"/>
      <c r="O5191" s="2"/>
      <c r="S5191" s="2"/>
      <c r="W5191" s="2"/>
      <c r="AA5191" s="2"/>
      <c r="AE5191" s="2"/>
      <c r="AI5191" s="2"/>
      <c r="AM5191" s="2"/>
      <c r="AQ5191" s="2"/>
    </row>
    <row r="5192" spans="7:43" x14ac:dyDescent="0.3">
      <c r="G5192" s="2"/>
      <c r="K5192" s="2"/>
      <c r="O5192" s="2"/>
      <c r="S5192" s="2"/>
      <c r="W5192" s="2"/>
      <c r="AA5192" s="2"/>
      <c r="AE5192" s="2"/>
      <c r="AI5192" s="2"/>
      <c r="AM5192" s="2"/>
      <c r="AQ5192" s="2"/>
    </row>
    <row r="5193" spans="7:43" x14ac:dyDescent="0.3">
      <c r="G5193" s="2"/>
      <c r="K5193" s="2"/>
      <c r="O5193" s="2"/>
      <c r="S5193" s="2"/>
      <c r="W5193" s="2"/>
      <c r="AA5193" s="2"/>
      <c r="AE5193" s="2"/>
      <c r="AI5193" s="2"/>
      <c r="AM5193" s="2"/>
      <c r="AQ5193" s="2"/>
    </row>
    <row r="5194" spans="7:43" x14ac:dyDescent="0.3">
      <c r="G5194" s="2"/>
      <c r="K5194" s="2"/>
      <c r="O5194" s="2"/>
      <c r="S5194" s="2"/>
      <c r="W5194" s="2"/>
      <c r="AA5194" s="2"/>
      <c r="AE5194" s="2"/>
      <c r="AI5194" s="2"/>
      <c r="AM5194" s="2"/>
      <c r="AQ5194" s="2"/>
    </row>
    <row r="5195" spans="7:43" x14ac:dyDescent="0.3">
      <c r="G5195" s="2"/>
      <c r="K5195" s="2"/>
      <c r="O5195" s="2"/>
      <c r="S5195" s="2"/>
      <c r="W5195" s="2"/>
      <c r="AA5195" s="2"/>
      <c r="AE5195" s="2"/>
      <c r="AI5195" s="2"/>
      <c r="AM5195" s="2"/>
      <c r="AQ5195" s="2"/>
    </row>
    <row r="5196" spans="7:43" x14ac:dyDescent="0.3">
      <c r="G5196" s="2"/>
      <c r="K5196" s="2"/>
      <c r="O5196" s="2"/>
      <c r="S5196" s="2"/>
      <c r="W5196" s="2"/>
      <c r="AA5196" s="2"/>
      <c r="AE5196" s="2"/>
      <c r="AI5196" s="2"/>
      <c r="AM5196" s="2"/>
      <c r="AQ5196" s="2"/>
    </row>
    <row r="5197" spans="7:43" x14ac:dyDescent="0.3">
      <c r="G5197" s="2"/>
      <c r="K5197" s="2"/>
      <c r="O5197" s="2"/>
      <c r="S5197" s="2"/>
      <c r="W5197" s="2"/>
      <c r="AA5197" s="2"/>
      <c r="AE5197" s="2"/>
      <c r="AI5197" s="2"/>
      <c r="AM5197" s="2"/>
      <c r="AQ5197" s="2"/>
    </row>
    <row r="5198" spans="7:43" x14ac:dyDescent="0.3">
      <c r="G5198" s="2"/>
      <c r="K5198" s="2"/>
      <c r="O5198" s="2"/>
      <c r="S5198" s="2"/>
      <c r="W5198" s="2"/>
      <c r="AA5198" s="2"/>
      <c r="AE5198" s="2"/>
      <c r="AI5198" s="2"/>
      <c r="AM5198" s="2"/>
      <c r="AQ5198" s="2"/>
    </row>
    <row r="5199" spans="7:43" x14ac:dyDescent="0.3">
      <c r="G5199" s="2"/>
      <c r="K5199" s="2"/>
      <c r="O5199" s="2"/>
      <c r="S5199" s="2"/>
      <c r="W5199" s="2"/>
      <c r="AA5199" s="2"/>
      <c r="AE5199" s="2"/>
      <c r="AI5199" s="2"/>
      <c r="AM5199" s="2"/>
      <c r="AQ5199" s="2"/>
    </row>
    <row r="5200" spans="7:43" x14ac:dyDescent="0.3">
      <c r="G5200" s="2"/>
      <c r="K5200" s="2"/>
      <c r="O5200" s="2"/>
      <c r="S5200" s="2"/>
      <c r="W5200" s="2"/>
      <c r="AA5200" s="2"/>
      <c r="AE5200" s="2"/>
      <c r="AI5200" s="2"/>
      <c r="AM5200" s="2"/>
      <c r="AQ5200" s="2"/>
    </row>
    <row r="5201" spans="7:43" x14ac:dyDescent="0.3">
      <c r="G5201" s="2"/>
      <c r="K5201" s="2"/>
      <c r="O5201" s="2"/>
      <c r="S5201" s="2"/>
      <c r="W5201" s="2"/>
      <c r="AA5201" s="2"/>
      <c r="AE5201" s="2"/>
      <c r="AI5201" s="2"/>
      <c r="AM5201" s="2"/>
      <c r="AQ5201" s="2"/>
    </row>
    <row r="5202" spans="7:43" x14ac:dyDescent="0.3">
      <c r="G5202" s="2"/>
      <c r="K5202" s="2"/>
      <c r="O5202" s="2"/>
      <c r="S5202" s="2"/>
      <c r="W5202" s="2"/>
      <c r="AA5202" s="2"/>
      <c r="AE5202" s="2"/>
      <c r="AI5202" s="2"/>
      <c r="AM5202" s="2"/>
      <c r="AQ5202" s="2"/>
    </row>
    <row r="5203" spans="7:43" x14ac:dyDescent="0.3">
      <c r="G5203" s="2"/>
      <c r="K5203" s="2"/>
      <c r="O5203" s="2"/>
      <c r="S5203" s="2"/>
      <c r="W5203" s="2"/>
      <c r="AA5203" s="2"/>
      <c r="AE5203" s="2"/>
      <c r="AI5203" s="2"/>
      <c r="AM5203" s="2"/>
      <c r="AQ5203" s="2"/>
    </row>
    <row r="5204" spans="7:43" x14ac:dyDescent="0.3">
      <c r="G5204" s="2"/>
      <c r="K5204" s="2"/>
      <c r="O5204" s="2"/>
      <c r="S5204" s="2"/>
      <c r="W5204" s="2"/>
      <c r="AA5204" s="2"/>
      <c r="AE5204" s="2"/>
      <c r="AI5204" s="2"/>
      <c r="AM5204" s="2"/>
      <c r="AQ5204" s="2"/>
    </row>
    <row r="5205" spans="7:43" x14ac:dyDescent="0.3">
      <c r="G5205" s="2"/>
      <c r="K5205" s="2"/>
      <c r="O5205" s="2"/>
      <c r="S5205" s="2"/>
      <c r="W5205" s="2"/>
      <c r="AA5205" s="2"/>
      <c r="AE5205" s="2"/>
      <c r="AI5205" s="2"/>
      <c r="AM5205" s="2"/>
      <c r="AQ5205" s="2"/>
    </row>
    <row r="5206" spans="7:43" x14ac:dyDescent="0.3">
      <c r="G5206" s="2"/>
      <c r="K5206" s="2"/>
      <c r="O5206" s="2"/>
      <c r="S5206" s="2"/>
      <c r="W5206" s="2"/>
      <c r="AA5206" s="2"/>
      <c r="AE5206" s="2"/>
      <c r="AI5206" s="2"/>
      <c r="AM5206" s="2"/>
      <c r="AQ5206" s="2"/>
    </row>
    <row r="5207" spans="7:43" x14ac:dyDescent="0.3">
      <c r="G5207" s="2"/>
      <c r="K5207" s="2"/>
      <c r="O5207" s="2"/>
      <c r="S5207" s="2"/>
      <c r="W5207" s="2"/>
      <c r="AA5207" s="2"/>
      <c r="AE5207" s="2"/>
      <c r="AI5207" s="2"/>
      <c r="AM5207" s="2"/>
      <c r="AQ5207" s="2"/>
    </row>
    <row r="5208" spans="7:43" x14ac:dyDescent="0.3">
      <c r="G5208" s="2"/>
      <c r="K5208" s="2"/>
      <c r="O5208" s="2"/>
      <c r="S5208" s="2"/>
      <c r="W5208" s="2"/>
      <c r="AA5208" s="2"/>
      <c r="AE5208" s="2"/>
      <c r="AI5208" s="2"/>
      <c r="AM5208" s="2"/>
      <c r="AQ5208" s="2"/>
    </row>
    <row r="5209" spans="7:43" x14ac:dyDescent="0.3">
      <c r="G5209" s="2"/>
      <c r="K5209" s="2"/>
      <c r="O5209" s="2"/>
      <c r="S5209" s="2"/>
      <c r="W5209" s="2"/>
      <c r="AA5209" s="2"/>
      <c r="AE5209" s="2"/>
      <c r="AI5209" s="2"/>
      <c r="AM5209" s="2"/>
      <c r="AQ5209" s="2"/>
    </row>
    <row r="5210" spans="7:43" x14ac:dyDescent="0.3">
      <c r="G5210" s="2"/>
      <c r="K5210" s="2"/>
      <c r="O5210" s="2"/>
      <c r="S5210" s="2"/>
      <c r="W5210" s="2"/>
      <c r="AA5210" s="2"/>
      <c r="AE5210" s="2"/>
      <c r="AI5210" s="2"/>
      <c r="AM5210" s="2"/>
      <c r="AQ5210" s="2"/>
    </row>
    <row r="5211" spans="7:43" x14ac:dyDescent="0.3">
      <c r="G5211" s="2"/>
      <c r="K5211" s="2"/>
      <c r="O5211" s="2"/>
      <c r="S5211" s="2"/>
      <c r="W5211" s="2"/>
      <c r="AA5211" s="2"/>
      <c r="AE5211" s="2"/>
      <c r="AI5211" s="2"/>
      <c r="AM5211" s="2"/>
      <c r="AQ5211" s="2"/>
    </row>
    <row r="5212" spans="7:43" x14ac:dyDescent="0.3">
      <c r="G5212" s="2"/>
      <c r="K5212" s="2"/>
      <c r="O5212" s="2"/>
      <c r="S5212" s="2"/>
      <c r="W5212" s="2"/>
      <c r="AA5212" s="2"/>
      <c r="AE5212" s="2"/>
      <c r="AI5212" s="2"/>
      <c r="AM5212" s="2"/>
      <c r="AQ5212" s="2"/>
    </row>
    <row r="5213" spans="7:43" x14ac:dyDescent="0.3">
      <c r="G5213" s="2"/>
      <c r="K5213" s="2"/>
      <c r="O5213" s="2"/>
      <c r="S5213" s="2"/>
      <c r="W5213" s="2"/>
      <c r="AA5213" s="2"/>
      <c r="AE5213" s="2"/>
      <c r="AI5213" s="2"/>
      <c r="AM5213" s="2"/>
      <c r="AQ5213" s="2"/>
    </row>
    <row r="5214" spans="7:43" x14ac:dyDescent="0.3">
      <c r="G5214" s="2"/>
      <c r="K5214" s="2"/>
      <c r="O5214" s="2"/>
      <c r="S5214" s="2"/>
      <c r="W5214" s="2"/>
      <c r="AA5214" s="2"/>
      <c r="AE5214" s="2"/>
      <c r="AI5214" s="2"/>
      <c r="AM5214" s="2"/>
      <c r="AQ5214" s="2"/>
    </row>
    <row r="5215" spans="7:43" x14ac:dyDescent="0.3">
      <c r="G5215" s="2"/>
      <c r="K5215" s="2"/>
      <c r="O5215" s="2"/>
      <c r="S5215" s="2"/>
      <c r="W5215" s="2"/>
      <c r="AA5215" s="2"/>
      <c r="AE5215" s="2"/>
      <c r="AI5215" s="2"/>
      <c r="AM5215" s="2"/>
      <c r="AQ5215" s="2"/>
    </row>
    <row r="5216" spans="7:43" x14ac:dyDescent="0.3">
      <c r="G5216" s="2"/>
      <c r="K5216" s="2"/>
      <c r="O5216" s="2"/>
      <c r="S5216" s="2"/>
      <c r="W5216" s="2"/>
      <c r="AA5216" s="2"/>
      <c r="AE5216" s="2"/>
      <c r="AI5216" s="2"/>
      <c r="AM5216" s="2"/>
      <c r="AQ5216" s="2"/>
    </row>
    <row r="5217" spans="7:43" x14ac:dyDescent="0.3">
      <c r="G5217" s="2"/>
      <c r="K5217" s="2"/>
      <c r="O5217" s="2"/>
      <c r="S5217" s="2"/>
      <c r="W5217" s="2"/>
      <c r="AA5217" s="2"/>
      <c r="AE5217" s="2"/>
      <c r="AI5217" s="2"/>
      <c r="AM5217" s="2"/>
      <c r="AQ5217" s="2"/>
    </row>
    <row r="5218" spans="7:43" x14ac:dyDescent="0.3">
      <c r="G5218" s="2"/>
      <c r="K5218" s="2"/>
      <c r="O5218" s="2"/>
      <c r="S5218" s="2"/>
      <c r="W5218" s="2"/>
      <c r="AA5218" s="2"/>
      <c r="AE5218" s="2"/>
      <c r="AI5218" s="2"/>
      <c r="AM5218" s="2"/>
      <c r="AQ5218" s="2"/>
    </row>
    <row r="5219" spans="7:43" x14ac:dyDescent="0.3">
      <c r="G5219" s="2"/>
      <c r="K5219" s="2"/>
      <c r="O5219" s="2"/>
      <c r="S5219" s="2"/>
      <c r="W5219" s="2"/>
      <c r="AA5219" s="2"/>
      <c r="AE5219" s="2"/>
      <c r="AI5219" s="2"/>
      <c r="AM5219" s="2"/>
      <c r="AQ5219" s="2"/>
    </row>
    <row r="5220" spans="7:43" x14ac:dyDescent="0.3">
      <c r="G5220" s="2"/>
      <c r="K5220" s="2"/>
      <c r="O5220" s="2"/>
      <c r="S5220" s="2"/>
      <c r="W5220" s="2"/>
      <c r="AA5220" s="2"/>
      <c r="AE5220" s="2"/>
      <c r="AI5220" s="2"/>
      <c r="AM5220" s="2"/>
      <c r="AQ5220" s="2"/>
    </row>
    <row r="5221" spans="7:43" x14ac:dyDescent="0.3">
      <c r="G5221" s="2"/>
      <c r="K5221" s="2"/>
      <c r="O5221" s="2"/>
      <c r="S5221" s="2"/>
      <c r="W5221" s="2"/>
      <c r="AA5221" s="2"/>
      <c r="AE5221" s="2"/>
      <c r="AI5221" s="2"/>
      <c r="AM5221" s="2"/>
      <c r="AQ5221" s="2"/>
    </row>
    <row r="5222" spans="7:43" x14ac:dyDescent="0.3">
      <c r="G5222" s="2"/>
      <c r="K5222" s="2"/>
      <c r="O5222" s="2"/>
      <c r="S5222" s="2"/>
      <c r="W5222" s="2"/>
      <c r="AA5222" s="2"/>
      <c r="AE5222" s="2"/>
      <c r="AI5222" s="2"/>
      <c r="AM5222" s="2"/>
      <c r="AQ5222" s="2"/>
    </row>
    <row r="5223" spans="7:43" x14ac:dyDescent="0.3">
      <c r="G5223" s="2"/>
      <c r="K5223" s="2"/>
      <c r="O5223" s="2"/>
      <c r="S5223" s="2"/>
      <c r="W5223" s="2"/>
      <c r="AA5223" s="2"/>
      <c r="AE5223" s="2"/>
      <c r="AI5223" s="2"/>
      <c r="AM5223" s="2"/>
      <c r="AQ5223" s="2"/>
    </row>
    <row r="5224" spans="7:43" x14ac:dyDescent="0.3">
      <c r="G5224" s="2"/>
      <c r="K5224" s="2"/>
      <c r="O5224" s="2"/>
      <c r="S5224" s="2"/>
      <c r="W5224" s="2"/>
      <c r="AA5224" s="2"/>
      <c r="AE5224" s="2"/>
      <c r="AI5224" s="2"/>
      <c r="AM5224" s="2"/>
      <c r="AQ5224" s="2"/>
    </row>
    <row r="5225" spans="7:43" x14ac:dyDescent="0.3">
      <c r="G5225" s="2"/>
      <c r="K5225" s="2"/>
      <c r="O5225" s="2"/>
      <c r="S5225" s="2"/>
      <c r="W5225" s="2"/>
      <c r="AA5225" s="2"/>
      <c r="AE5225" s="2"/>
      <c r="AI5225" s="2"/>
      <c r="AM5225" s="2"/>
      <c r="AQ5225" s="2"/>
    </row>
    <row r="5226" spans="7:43" x14ac:dyDescent="0.3">
      <c r="G5226" s="2"/>
      <c r="K5226" s="2"/>
      <c r="O5226" s="2"/>
      <c r="S5226" s="2"/>
      <c r="W5226" s="2"/>
      <c r="AA5226" s="2"/>
      <c r="AE5226" s="2"/>
      <c r="AI5226" s="2"/>
      <c r="AM5226" s="2"/>
      <c r="AQ5226" s="2"/>
    </row>
    <row r="5227" spans="7:43" x14ac:dyDescent="0.3">
      <c r="G5227" s="2"/>
      <c r="K5227" s="2"/>
      <c r="O5227" s="2"/>
      <c r="S5227" s="2"/>
      <c r="W5227" s="2"/>
      <c r="AA5227" s="2"/>
      <c r="AE5227" s="2"/>
      <c r="AI5227" s="2"/>
      <c r="AM5227" s="2"/>
      <c r="AQ5227" s="2"/>
    </row>
    <row r="5228" spans="7:43" x14ac:dyDescent="0.3">
      <c r="G5228" s="2"/>
      <c r="K5228" s="2"/>
      <c r="O5228" s="2"/>
      <c r="S5228" s="2"/>
      <c r="W5228" s="2"/>
      <c r="AA5228" s="2"/>
      <c r="AE5228" s="2"/>
      <c r="AI5228" s="2"/>
      <c r="AM5228" s="2"/>
      <c r="AQ5228" s="2"/>
    </row>
    <row r="5229" spans="7:43" x14ac:dyDescent="0.3">
      <c r="G5229" s="2"/>
      <c r="K5229" s="2"/>
      <c r="O5229" s="2"/>
      <c r="S5229" s="2"/>
      <c r="W5229" s="2"/>
      <c r="AA5229" s="2"/>
      <c r="AE5229" s="2"/>
      <c r="AI5229" s="2"/>
      <c r="AM5229" s="2"/>
      <c r="AQ5229" s="2"/>
    </row>
    <row r="5230" spans="7:43" x14ac:dyDescent="0.3">
      <c r="G5230" s="2"/>
      <c r="K5230" s="2"/>
      <c r="O5230" s="2"/>
      <c r="S5230" s="2"/>
      <c r="W5230" s="2"/>
      <c r="AA5230" s="2"/>
      <c r="AE5230" s="2"/>
      <c r="AI5230" s="2"/>
      <c r="AM5230" s="2"/>
      <c r="AQ5230" s="2"/>
    </row>
    <row r="5231" spans="7:43" x14ac:dyDescent="0.3">
      <c r="G5231" s="2"/>
      <c r="K5231" s="2"/>
      <c r="O5231" s="2"/>
      <c r="S5231" s="2"/>
      <c r="W5231" s="2"/>
      <c r="AA5231" s="2"/>
      <c r="AE5231" s="2"/>
      <c r="AI5231" s="2"/>
      <c r="AM5231" s="2"/>
      <c r="AQ5231" s="2"/>
    </row>
    <row r="5232" spans="7:43" x14ac:dyDescent="0.3">
      <c r="G5232" s="2"/>
      <c r="K5232" s="2"/>
      <c r="O5232" s="2"/>
      <c r="S5232" s="2"/>
      <c r="W5232" s="2"/>
      <c r="AA5232" s="2"/>
      <c r="AE5232" s="2"/>
      <c r="AI5232" s="2"/>
      <c r="AM5232" s="2"/>
      <c r="AQ5232" s="2"/>
    </row>
    <row r="5233" spans="7:43" x14ac:dyDescent="0.3">
      <c r="G5233" s="2"/>
      <c r="K5233" s="2"/>
      <c r="O5233" s="2"/>
      <c r="S5233" s="2"/>
      <c r="W5233" s="2"/>
      <c r="AA5233" s="2"/>
      <c r="AE5233" s="2"/>
      <c r="AI5233" s="2"/>
      <c r="AM5233" s="2"/>
      <c r="AQ5233" s="2"/>
    </row>
    <row r="5234" spans="7:43" x14ac:dyDescent="0.3">
      <c r="G5234" s="2"/>
      <c r="K5234" s="2"/>
      <c r="O5234" s="2"/>
      <c r="S5234" s="2"/>
      <c r="W5234" s="2"/>
      <c r="AA5234" s="2"/>
      <c r="AE5234" s="2"/>
      <c r="AI5234" s="2"/>
      <c r="AM5234" s="2"/>
      <c r="AQ5234" s="2"/>
    </row>
    <row r="5235" spans="7:43" x14ac:dyDescent="0.3">
      <c r="G5235" s="2"/>
      <c r="K5235" s="2"/>
      <c r="O5235" s="2"/>
      <c r="S5235" s="2"/>
      <c r="W5235" s="2"/>
      <c r="AA5235" s="2"/>
      <c r="AE5235" s="2"/>
      <c r="AI5235" s="2"/>
      <c r="AM5235" s="2"/>
      <c r="AQ5235" s="2"/>
    </row>
    <row r="5236" spans="7:43" x14ac:dyDescent="0.3">
      <c r="G5236" s="2"/>
      <c r="K5236" s="2"/>
      <c r="O5236" s="2"/>
      <c r="S5236" s="2"/>
      <c r="W5236" s="2"/>
      <c r="AA5236" s="2"/>
      <c r="AE5236" s="2"/>
      <c r="AI5236" s="2"/>
      <c r="AM5236" s="2"/>
      <c r="AQ5236" s="2"/>
    </row>
    <row r="5237" spans="7:43" x14ac:dyDescent="0.3">
      <c r="G5237" s="2"/>
      <c r="K5237" s="2"/>
      <c r="O5237" s="2"/>
      <c r="S5237" s="2"/>
      <c r="W5237" s="2"/>
      <c r="AA5237" s="2"/>
      <c r="AE5237" s="2"/>
      <c r="AI5237" s="2"/>
      <c r="AM5237" s="2"/>
      <c r="AQ5237" s="2"/>
    </row>
    <row r="5238" spans="7:43" x14ac:dyDescent="0.3">
      <c r="G5238" s="2"/>
      <c r="K5238" s="2"/>
      <c r="O5238" s="2"/>
      <c r="S5238" s="2"/>
      <c r="W5238" s="2"/>
      <c r="AA5238" s="2"/>
      <c r="AE5238" s="2"/>
      <c r="AI5238" s="2"/>
      <c r="AM5238" s="2"/>
      <c r="AQ5238" s="2"/>
    </row>
    <row r="5239" spans="7:43" x14ac:dyDescent="0.3">
      <c r="G5239" s="2"/>
      <c r="K5239" s="2"/>
      <c r="O5239" s="2"/>
      <c r="S5239" s="2"/>
      <c r="W5239" s="2"/>
      <c r="AA5239" s="2"/>
      <c r="AE5239" s="2"/>
      <c r="AI5239" s="2"/>
      <c r="AM5239" s="2"/>
      <c r="AQ5239" s="2"/>
    </row>
    <row r="5240" spans="7:43" x14ac:dyDescent="0.3">
      <c r="G5240" s="2"/>
      <c r="K5240" s="2"/>
      <c r="O5240" s="2"/>
      <c r="S5240" s="2"/>
      <c r="W5240" s="2"/>
      <c r="AA5240" s="2"/>
      <c r="AE5240" s="2"/>
      <c r="AI5240" s="2"/>
      <c r="AM5240" s="2"/>
      <c r="AQ5240" s="2"/>
    </row>
    <row r="5241" spans="7:43" x14ac:dyDescent="0.3">
      <c r="G5241" s="2"/>
      <c r="K5241" s="2"/>
      <c r="O5241" s="2"/>
      <c r="S5241" s="2"/>
      <c r="W5241" s="2"/>
      <c r="AA5241" s="2"/>
      <c r="AE5241" s="2"/>
      <c r="AI5241" s="2"/>
      <c r="AM5241" s="2"/>
      <c r="AQ5241" s="2"/>
    </row>
    <row r="5242" spans="7:43" x14ac:dyDescent="0.3">
      <c r="G5242" s="2"/>
      <c r="K5242" s="2"/>
      <c r="O5242" s="2"/>
      <c r="S5242" s="2"/>
      <c r="W5242" s="2"/>
      <c r="AA5242" s="2"/>
      <c r="AE5242" s="2"/>
      <c r="AI5242" s="2"/>
      <c r="AM5242" s="2"/>
      <c r="AQ5242" s="2"/>
    </row>
    <row r="5243" spans="7:43" x14ac:dyDescent="0.3">
      <c r="G5243" s="2"/>
      <c r="K5243" s="2"/>
      <c r="O5243" s="2"/>
      <c r="S5243" s="2"/>
      <c r="W5243" s="2"/>
      <c r="AA5243" s="2"/>
      <c r="AE5243" s="2"/>
      <c r="AI5243" s="2"/>
      <c r="AM5243" s="2"/>
      <c r="AQ5243" s="2"/>
    </row>
    <row r="5244" spans="7:43" x14ac:dyDescent="0.3">
      <c r="G5244" s="2"/>
      <c r="K5244" s="2"/>
      <c r="O5244" s="2"/>
      <c r="S5244" s="2"/>
      <c r="W5244" s="2"/>
      <c r="AA5244" s="2"/>
      <c r="AE5244" s="2"/>
      <c r="AI5244" s="2"/>
      <c r="AM5244" s="2"/>
      <c r="AQ5244" s="2"/>
    </row>
    <row r="5245" spans="7:43" x14ac:dyDescent="0.3">
      <c r="G5245" s="2"/>
      <c r="K5245" s="2"/>
      <c r="O5245" s="2"/>
      <c r="S5245" s="2"/>
      <c r="W5245" s="2"/>
      <c r="AA5245" s="2"/>
      <c r="AE5245" s="2"/>
      <c r="AI5245" s="2"/>
      <c r="AM5245" s="2"/>
      <c r="AQ5245" s="2"/>
    </row>
    <row r="5246" spans="7:43" x14ac:dyDescent="0.3">
      <c r="G5246" s="2"/>
      <c r="K5246" s="2"/>
      <c r="O5246" s="2"/>
      <c r="S5246" s="2"/>
      <c r="W5246" s="2"/>
      <c r="AA5246" s="2"/>
      <c r="AE5246" s="2"/>
      <c r="AI5246" s="2"/>
      <c r="AM5246" s="2"/>
      <c r="AQ5246" s="2"/>
    </row>
    <row r="5247" spans="7:43" x14ac:dyDescent="0.3">
      <c r="G5247" s="2"/>
      <c r="K5247" s="2"/>
      <c r="O5247" s="2"/>
      <c r="S5247" s="2"/>
      <c r="W5247" s="2"/>
      <c r="AA5247" s="2"/>
      <c r="AE5247" s="2"/>
      <c r="AI5247" s="2"/>
      <c r="AM5247" s="2"/>
      <c r="AQ5247" s="2"/>
    </row>
    <row r="5248" spans="7:43" x14ac:dyDescent="0.3">
      <c r="G5248" s="2"/>
      <c r="K5248" s="2"/>
      <c r="O5248" s="2"/>
      <c r="S5248" s="2"/>
      <c r="W5248" s="2"/>
      <c r="AA5248" s="2"/>
      <c r="AE5248" s="2"/>
      <c r="AI5248" s="2"/>
      <c r="AM5248" s="2"/>
      <c r="AQ5248" s="2"/>
    </row>
    <row r="5249" spans="7:43" x14ac:dyDescent="0.3">
      <c r="G5249" s="2"/>
      <c r="K5249" s="2"/>
      <c r="O5249" s="2"/>
      <c r="S5249" s="2"/>
      <c r="W5249" s="2"/>
      <c r="AA5249" s="2"/>
      <c r="AE5249" s="2"/>
      <c r="AI5249" s="2"/>
      <c r="AM5249" s="2"/>
      <c r="AQ5249" s="2"/>
    </row>
    <row r="5250" spans="7:43" x14ac:dyDescent="0.3">
      <c r="G5250" s="2"/>
      <c r="K5250" s="2"/>
      <c r="O5250" s="2"/>
      <c r="S5250" s="2"/>
      <c r="W5250" s="2"/>
      <c r="AA5250" s="2"/>
      <c r="AE5250" s="2"/>
      <c r="AI5250" s="2"/>
      <c r="AM5250" s="2"/>
      <c r="AQ5250" s="2"/>
    </row>
    <row r="5251" spans="7:43" x14ac:dyDescent="0.3">
      <c r="G5251" s="2"/>
      <c r="K5251" s="2"/>
      <c r="O5251" s="2"/>
      <c r="S5251" s="2"/>
      <c r="W5251" s="2"/>
      <c r="AA5251" s="2"/>
      <c r="AE5251" s="2"/>
      <c r="AI5251" s="2"/>
      <c r="AM5251" s="2"/>
      <c r="AQ5251" s="2"/>
    </row>
    <row r="5252" spans="7:43" x14ac:dyDescent="0.3">
      <c r="G5252" s="2"/>
      <c r="K5252" s="2"/>
      <c r="O5252" s="2"/>
      <c r="S5252" s="2"/>
      <c r="W5252" s="2"/>
      <c r="AA5252" s="2"/>
      <c r="AE5252" s="2"/>
      <c r="AI5252" s="2"/>
      <c r="AM5252" s="2"/>
      <c r="AQ5252" s="2"/>
    </row>
    <row r="5253" spans="7:43" x14ac:dyDescent="0.3">
      <c r="G5253" s="2"/>
      <c r="K5253" s="2"/>
      <c r="O5253" s="2"/>
      <c r="S5253" s="2"/>
      <c r="W5253" s="2"/>
      <c r="AA5253" s="2"/>
      <c r="AE5253" s="2"/>
      <c r="AI5253" s="2"/>
      <c r="AM5253" s="2"/>
      <c r="AQ5253" s="2"/>
    </row>
    <row r="5254" spans="7:43" x14ac:dyDescent="0.3">
      <c r="G5254" s="2"/>
      <c r="K5254" s="2"/>
      <c r="O5254" s="2"/>
      <c r="S5254" s="2"/>
      <c r="W5254" s="2"/>
      <c r="AA5254" s="2"/>
      <c r="AE5254" s="2"/>
      <c r="AI5254" s="2"/>
      <c r="AM5254" s="2"/>
      <c r="AQ5254" s="2"/>
    </row>
    <row r="5255" spans="7:43" x14ac:dyDescent="0.3">
      <c r="G5255" s="2"/>
      <c r="K5255" s="2"/>
      <c r="O5255" s="2"/>
      <c r="S5255" s="2"/>
      <c r="W5255" s="2"/>
      <c r="AA5255" s="2"/>
      <c r="AE5255" s="2"/>
      <c r="AI5255" s="2"/>
      <c r="AM5255" s="2"/>
      <c r="AQ5255" s="2"/>
    </row>
    <row r="5256" spans="7:43" x14ac:dyDescent="0.3">
      <c r="G5256" s="2"/>
      <c r="K5256" s="2"/>
      <c r="O5256" s="2"/>
      <c r="S5256" s="2"/>
      <c r="W5256" s="2"/>
      <c r="AA5256" s="2"/>
      <c r="AE5256" s="2"/>
      <c r="AI5256" s="2"/>
      <c r="AM5256" s="2"/>
      <c r="AQ5256" s="2"/>
    </row>
    <row r="5257" spans="7:43" x14ac:dyDescent="0.3">
      <c r="G5257" s="2"/>
      <c r="K5257" s="2"/>
      <c r="O5257" s="2"/>
      <c r="S5257" s="2"/>
      <c r="W5257" s="2"/>
      <c r="AA5257" s="2"/>
      <c r="AE5257" s="2"/>
      <c r="AI5257" s="2"/>
      <c r="AM5257" s="2"/>
      <c r="AQ5257" s="2"/>
    </row>
    <row r="5258" spans="7:43" x14ac:dyDescent="0.3">
      <c r="G5258" s="2"/>
      <c r="K5258" s="2"/>
      <c r="O5258" s="2"/>
      <c r="S5258" s="2"/>
      <c r="W5258" s="2"/>
      <c r="AA5258" s="2"/>
      <c r="AE5258" s="2"/>
      <c r="AI5258" s="2"/>
      <c r="AM5258" s="2"/>
      <c r="AQ5258" s="2"/>
    </row>
    <row r="5259" spans="7:43" x14ac:dyDescent="0.3">
      <c r="G5259" s="2"/>
      <c r="K5259" s="2"/>
      <c r="O5259" s="2"/>
      <c r="S5259" s="2"/>
      <c r="W5259" s="2"/>
      <c r="AA5259" s="2"/>
      <c r="AE5259" s="2"/>
      <c r="AI5259" s="2"/>
      <c r="AM5259" s="2"/>
      <c r="AQ5259" s="2"/>
    </row>
    <row r="5260" spans="7:43" x14ac:dyDescent="0.3">
      <c r="G5260" s="2"/>
      <c r="K5260" s="2"/>
      <c r="O5260" s="2"/>
      <c r="S5260" s="2"/>
      <c r="W5260" s="2"/>
      <c r="AA5260" s="2"/>
      <c r="AE5260" s="2"/>
      <c r="AI5260" s="2"/>
      <c r="AM5260" s="2"/>
      <c r="AQ5260" s="2"/>
    </row>
    <row r="5261" spans="7:43" x14ac:dyDescent="0.3">
      <c r="G5261" s="2"/>
      <c r="K5261" s="2"/>
      <c r="O5261" s="2"/>
      <c r="S5261" s="2"/>
      <c r="W5261" s="2"/>
      <c r="AA5261" s="2"/>
      <c r="AE5261" s="2"/>
      <c r="AI5261" s="2"/>
      <c r="AM5261" s="2"/>
      <c r="AQ5261" s="2"/>
    </row>
    <row r="5262" spans="7:43" x14ac:dyDescent="0.3">
      <c r="G5262" s="2"/>
      <c r="K5262" s="2"/>
      <c r="O5262" s="2"/>
      <c r="S5262" s="2"/>
      <c r="W5262" s="2"/>
      <c r="AA5262" s="2"/>
      <c r="AE5262" s="2"/>
      <c r="AI5262" s="2"/>
      <c r="AM5262" s="2"/>
      <c r="AQ5262" s="2"/>
    </row>
    <row r="5263" spans="7:43" x14ac:dyDescent="0.3">
      <c r="G5263" s="2"/>
      <c r="K5263" s="2"/>
      <c r="O5263" s="2"/>
      <c r="S5263" s="2"/>
      <c r="W5263" s="2"/>
      <c r="AA5263" s="2"/>
      <c r="AE5263" s="2"/>
      <c r="AI5263" s="2"/>
      <c r="AM5263" s="2"/>
      <c r="AQ5263" s="2"/>
    </row>
    <row r="5264" spans="7:43" x14ac:dyDescent="0.3">
      <c r="G5264" s="2"/>
      <c r="K5264" s="2"/>
      <c r="O5264" s="2"/>
      <c r="S5264" s="2"/>
      <c r="W5264" s="2"/>
      <c r="AA5264" s="2"/>
      <c r="AE5264" s="2"/>
      <c r="AI5264" s="2"/>
      <c r="AM5264" s="2"/>
      <c r="AQ5264" s="2"/>
    </row>
    <row r="5265" spans="7:43" x14ac:dyDescent="0.3">
      <c r="G5265" s="2"/>
      <c r="K5265" s="2"/>
      <c r="O5265" s="2"/>
      <c r="S5265" s="2"/>
      <c r="W5265" s="2"/>
      <c r="AA5265" s="2"/>
      <c r="AE5265" s="2"/>
      <c r="AI5265" s="2"/>
      <c r="AM5265" s="2"/>
      <c r="AQ5265" s="2"/>
    </row>
    <row r="5266" spans="7:43" x14ac:dyDescent="0.3">
      <c r="G5266" s="2"/>
      <c r="K5266" s="2"/>
      <c r="O5266" s="2"/>
      <c r="S5266" s="2"/>
      <c r="W5266" s="2"/>
      <c r="AA5266" s="2"/>
      <c r="AE5266" s="2"/>
      <c r="AI5266" s="2"/>
      <c r="AM5266" s="2"/>
      <c r="AQ5266" s="2"/>
    </row>
    <row r="5267" spans="7:43" x14ac:dyDescent="0.3">
      <c r="G5267" s="2"/>
      <c r="K5267" s="2"/>
      <c r="O5267" s="2"/>
      <c r="S5267" s="2"/>
      <c r="W5267" s="2"/>
      <c r="AA5267" s="2"/>
      <c r="AE5267" s="2"/>
      <c r="AI5267" s="2"/>
      <c r="AM5267" s="2"/>
      <c r="AQ5267" s="2"/>
    </row>
    <row r="5268" spans="7:43" x14ac:dyDescent="0.3">
      <c r="G5268" s="2"/>
      <c r="K5268" s="2"/>
      <c r="O5268" s="2"/>
      <c r="S5268" s="2"/>
      <c r="W5268" s="2"/>
      <c r="AA5268" s="2"/>
      <c r="AE5268" s="2"/>
      <c r="AI5268" s="2"/>
      <c r="AM5268" s="2"/>
      <c r="AQ5268" s="2"/>
    </row>
    <row r="5269" spans="7:43" x14ac:dyDescent="0.3">
      <c r="G5269" s="2"/>
      <c r="K5269" s="2"/>
      <c r="O5269" s="2"/>
      <c r="S5269" s="2"/>
      <c r="W5269" s="2"/>
      <c r="AA5269" s="2"/>
      <c r="AE5269" s="2"/>
      <c r="AI5269" s="2"/>
      <c r="AM5269" s="2"/>
      <c r="AQ5269" s="2"/>
    </row>
    <row r="5270" spans="7:43" x14ac:dyDescent="0.3">
      <c r="G5270" s="2"/>
      <c r="K5270" s="2"/>
      <c r="O5270" s="2"/>
      <c r="S5270" s="2"/>
      <c r="W5270" s="2"/>
      <c r="AA5270" s="2"/>
      <c r="AE5270" s="2"/>
      <c r="AI5270" s="2"/>
      <c r="AM5270" s="2"/>
      <c r="AQ5270" s="2"/>
    </row>
    <row r="5271" spans="7:43" x14ac:dyDescent="0.3">
      <c r="G5271" s="2"/>
      <c r="K5271" s="2"/>
      <c r="O5271" s="2"/>
      <c r="S5271" s="2"/>
      <c r="W5271" s="2"/>
      <c r="AA5271" s="2"/>
      <c r="AE5271" s="2"/>
      <c r="AI5271" s="2"/>
      <c r="AM5271" s="2"/>
      <c r="AQ5271" s="2"/>
    </row>
    <row r="5272" spans="7:43" x14ac:dyDescent="0.3">
      <c r="G5272" s="2"/>
      <c r="K5272" s="2"/>
      <c r="O5272" s="2"/>
      <c r="S5272" s="2"/>
      <c r="W5272" s="2"/>
      <c r="AA5272" s="2"/>
      <c r="AE5272" s="2"/>
      <c r="AI5272" s="2"/>
      <c r="AM5272" s="2"/>
      <c r="AQ5272" s="2"/>
    </row>
    <row r="5273" spans="7:43" x14ac:dyDescent="0.3">
      <c r="G5273" s="2"/>
      <c r="K5273" s="2"/>
      <c r="O5273" s="2"/>
      <c r="S5273" s="2"/>
      <c r="W5273" s="2"/>
      <c r="AA5273" s="2"/>
      <c r="AE5273" s="2"/>
      <c r="AI5273" s="2"/>
      <c r="AM5273" s="2"/>
      <c r="AQ5273" s="2"/>
    </row>
    <row r="5274" spans="7:43" x14ac:dyDescent="0.3">
      <c r="G5274" s="2"/>
      <c r="K5274" s="2"/>
      <c r="O5274" s="2"/>
      <c r="S5274" s="2"/>
      <c r="W5274" s="2"/>
      <c r="AA5274" s="2"/>
      <c r="AE5274" s="2"/>
      <c r="AI5274" s="2"/>
      <c r="AM5274" s="2"/>
      <c r="AQ5274" s="2"/>
    </row>
    <row r="5275" spans="7:43" x14ac:dyDescent="0.3">
      <c r="G5275" s="2"/>
      <c r="K5275" s="2"/>
      <c r="O5275" s="2"/>
      <c r="S5275" s="2"/>
      <c r="W5275" s="2"/>
      <c r="AA5275" s="2"/>
      <c r="AE5275" s="2"/>
      <c r="AI5275" s="2"/>
      <c r="AM5275" s="2"/>
      <c r="AQ5275" s="2"/>
    </row>
    <row r="5276" spans="7:43" x14ac:dyDescent="0.3">
      <c r="G5276" s="2"/>
      <c r="K5276" s="2"/>
      <c r="O5276" s="2"/>
      <c r="S5276" s="2"/>
      <c r="W5276" s="2"/>
      <c r="AA5276" s="2"/>
      <c r="AE5276" s="2"/>
      <c r="AI5276" s="2"/>
      <c r="AM5276" s="2"/>
      <c r="AQ5276" s="2"/>
    </row>
    <row r="5277" spans="7:43" x14ac:dyDescent="0.3">
      <c r="G5277" s="2"/>
      <c r="K5277" s="2"/>
      <c r="O5277" s="2"/>
      <c r="S5277" s="2"/>
      <c r="W5277" s="2"/>
      <c r="AA5277" s="2"/>
      <c r="AE5277" s="2"/>
      <c r="AI5277" s="2"/>
      <c r="AM5277" s="2"/>
      <c r="AQ5277" s="2"/>
    </row>
    <row r="5278" spans="7:43" x14ac:dyDescent="0.3">
      <c r="G5278" s="2"/>
      <c r="K5278" s="2"/>
      <c r="O5278" s="2"/>
      <c r="S5278" s="2"/>
      <c r="W5278" s="2"/>
      <c r="AA5278" s="2"/>
      <c r="AE5278" s="2"/>
      <c r="AI5278" s="2"/>
      <c r="AM5278" s="2"/>
      <c r="AQ5278" s="2"/>
    </row>
    <row r="5279" spans="7:43" x14ac:dyDescent="0.3">
      <c r="G5279" s="2"/>
      <c r="K5279" s="2"/>
      <c r="O5279" s="2"/>
      <c r="S5279" s="2"/>
      <c r="W5279" s="2"/>
      <c r="AA5279" s="2"/>
      <c r="AE5279" s="2"/>
      <c r="AI5279" s="2"/>
      <c r="AM5279" s="2"/>
      <c r="AQ5279" s="2"/>
    </row>
    <row r="5280" spans="7:43" x14ac:dyDescent="0.3">
      <c r="G5280" s="2"/>
      <c r="K5280" s="2"/>
      <c r="O5280" s="2"/>
      <c r="S5280" s="2"/>
      <c r="W5280" s="2"/>
      <c r="AA5280" s="2"/>
      <c r="AE5280" s="2"/>
      <c r="AI5280" s="2"/>
      <c r="AM5280" s="2"/>
      <c r="AQ5280" s="2"/>
    </row>
    <row r="5281" spans="7:43" x14ac:dyDescent="0.3">
      <c r="G5281" s="2"/>
      <c r="K5281" s="2"/>
      <c r="O5281" s="2"/>
      <c r="S5281" s="2"/>
      <c r="W5281" s="2"/>
      <c r="AA5281" s="2"/>
      <c r="AE5281" s="2"/>
      <c r="AI5281" s="2"/>
      <c r="AM5281" s="2"/>
      <c r="AQ5281" s="2"/>
    </row>
    <row r="5282" spans="7:43" x14ac:dyDescent="0.3">
      <c r="G5282" s="2"/>
      <c r="K5282" s="2"/>
      <c r="O5282" s="2"/>
      <c r="S5282" s="2"/>
      <c r="W5282" s="2"/>
      <c r="AA5282" s="2"/>
      <c r="AE5282" s="2"/>
      <c r="AI5282" s="2"/>
      <c r="AM5282" s="2"/>
      <c r="AQ5282" s="2"/>
    </row>
    <row r="5283" spans="7:43" x14ac:dyDescent="0.3">
      <c r="G5283" s="2"/>
      <c r="K5283" s="2"/>
      <c r="O5283" s="2"/>
      <c r="S5283" s="2"/>
      <c r="W5283" s="2"/>
      <c r="AA5283" s="2"/>
      <c r="AE5283" s="2"/>
      <c r="AI5283" s="2"/>
      <c r="AM5283" s="2"/>
      <c r="AQ5283" s="2"/>
    </row>
    <row r="5284" spans="7:43" x14ac:dyDescent="0.3">
      <c r="G5284" s="2"/>
      <c r="K5284" s="2"/>
      <c r="O5284" s="2"/>
      <c r="S5284" s="2"/>
      <c r="W5284" s="2"/>
      <c r="AA5284" s="2"/>
      <c r="AE5284" s="2"/>
      <c r="AI5284" s="2"/>
      <c r="AM5284" s="2"/>
      <c r="AQ5284" s="2"/>
    </row>
    <row r="5285" spans="7:43" x14ac:dyDescent="0.3">
      <c r="G5285" s="2"/>
      <c r="K5285" s="2"/>
      <c r="O5285" s="2"/>
      <c r="S5285" s="2"/>
      <c r="W5285" s="2"/>
      <c r="AA5285" s="2"/>
      <c r="AE5285" s="2"/>
      <c r="AI5285" s="2"/>
      <c r="AM5285" s="2"/>
      <c r="AQ5285" s="2"/>
    </row>
    <row r="5286" spans="7:43" x14ac:dyDescent="0.3">
      <c r="G5286" s="2"/>
      <c r="K5286" s="2"/>
      <c r="O5286" s="2"/>
      <c r="S5286" s="2"/>
      <c r="W5286" s="2"/>
      <c r="AA5286" s="2"/>
      <c r="AE5286" s="2"/>
      <c r="AI5286" s="2"/>
      <c r="AM5286" s="2"/>
      <c r="AQ5286" s="2"/>
    </row>
    <row r="5287" spans="7:43" x14ac:dyDescent="0.3">
      <c r="G5287" s="2"/>
      <c r="K5287" s="2"/>
      <c r="O5287" s="2"/>
      <c r="S5287" s="2"/>
      <c r="W5287" s="2"/>
      <c r="AA5287" s="2"/>
      <c r="AE5287" s="2"/>
      <c r="AI5287" s="2"/>
      <c r="AM5287" s="2"/>
      <c r="AQ5287" s="2"/>
    </row>
    <row r="5288" spans="7:43" x14ac:dyDescent="0.3">
      <c r="G5288" s="2"/>
      <c r="K5288" s="2"/>
      <c r="O5288" s="2"/>
      <c r="S5288" s="2"/>
      <c r="W5288" s="2"/>
      <c r="AA5288" s="2"/>
      <c r="AE5288" s="2"/>
      <c r="AI5288" s="2"/>
      <c r="AM5288" s="2"/>
      <c r="AQ5288" s="2"/>
    </row>
    <row r="5289" spans="7:43" x14ac:dyDescent="0.3">
      <c r="G5289" s="2"/>
      <c r="K5289" s="2"/>
      <c r="O5289" s="2"/>
      <c r="S5289" s="2"/>
      <c r="W5289" s="2"/>
      <c r="AA5289" s="2"/>
      <c r="AE5289" s="2"/>
      <c r="AI5289" s="2"/>
      <c r="AM5289" s="2"/>
      <c r="AQ5289" s="2"/>
    </row>
    <row r="5290" spans="7:43" x14ac:dyDescent="0.3">
      <c r="G5290" s="2"/>
      <c r="K5290" s="2"/>
      <c r="O5290" s="2"/>
      <c r="S5290" s="2"/>
      <c r="W5290" s="2"/>
      <c r="AA5290" s="2"/>
      <c r="AE5290" s="2"/>
      <c r="AI5290" s="2"/>
      <c r="AM5290" s="2"/>
      <c r="AQ5290" s="2"/>
    </row>
    <row r="5291" spans="7:43" x14ac:dyDescent="0.3">
      <c r="G5291" s="2"/>
      <c r="K5291" s="2"/>
      <c r="O5291" s="2"/>
      <c r="S5291" s="2"/>
      <c r="W5291" s="2"/>
      <c r="AA5291" s="2"/>
      <c r="AE5291" s="2"/>
      <c r="AI5291" s="2"/>
      <c r="AM5291" s="2"/>
      <c r="AQ5291" s="2"/>
    </row>
    <row r="5292" spans="7:43" x14ac:dyDescent="0.3">
      <c r="G5292" s="2"/>
      <c r="K5292" s="2"/>
      <c r="O5292" s="2"/>
      <c r="S5292" s="2"/>
      <c r="W5292" s="2"/>
      <c r="AA5292" s="2"/>
      <c r="AE5292" s="2"/>
      <c r="AI5292" s="2"/>
      <c r="AM5292" s="2"/>
      <c r="AQ5292" s="2"/>
    </row>
    <row r="5293" spans="7:43" x14ac:dyDescent="0.3">
      <c r="G5293" s="2"/>
      <c r="K5293" s="2"/>
      <c r="O5293" s="2"/>
      <c r="S5293" s="2"/>
      <c r="W5293" s="2"/>
      <c r="AA5293" s="2"/>
      <c r="AE5293" s="2"/>
      <c r="AI5293" s="2"/>
      <c r="AM5293" s="2"/>
      <c r="AQ5293" s="2"/>
    </row>
    <row r="5294" spans="7:43" x14ac:dyDescent="0.3">
      <c r="G5294" s="2"/>
      <c r="K5294" s="2"/>
      <c r="O5294" s="2"/>
      <c r="S5294" s="2"/>
      <c r="W5294" s="2"/>
      <c r="AA5294" s="2"/>
      <c r="AE5294" s="2"/>
      <c r="AI5294" s="2"/>
      <c r="AM5294" s="2"/>
      <c r="AQ5294" s="2"/>
    </row>
    <row r="5295" spans="7:43" x14ac:dyDescent="0.3">
      <c r="G5295" s="2"/>
      <c r="K5295" s="2"/>
      <c r="O5295" s="2"/>
      <c r="S5295" s="2"/>
      <c r="W5295" s="2"/>
      <c r="AA5295" s="2"/>
      <c r="AE5295" s="2"/>
      <c r="AI5295" s="2"/>
      <c r="AM5295" s="2"/>
      <c r="AQ5295" s="2"/>
    </row>
    <row r="5296" spans="7:43" x14ac:dyDescent="0.3">
      <c r="G5296" s="2"/>
      <c r="K5296" s="2"/>
      <c r="O5296" s="2"/>
      <c r="S5296" s="2"/>
      <c r="W5296" s="2"/>
      <c r="AA5296" s="2"/>
      <c r="AE5296" s="2"/>
      <c r="AI5296" s="2"/>
      <c r="AM5296" s="2"/>
      <c r="AQ5296" s="2"/>
    </row>
    <row r="5297" spans="7:43" x14ac:dyDescent="0.3">
      <c r="G5297" s="2"/>
      <c r="K5297" s="2"/>
      <c r="O5297" s="2"/>
      <c r="S5297" s="2"/>
      <c r="W5297" s="2"/>
      <c r="AA5297" s="2"/>
      <c r="AE5297" s="2"/>
      <c r="AI5297" s="2"/>
      <c r="AM5297" s="2"/>
      <c r="AQ5297" s="2"/>
    </row>
    <row r="5298" spans="7:43" x14ac:dyDescent="0.3">
      <c r="G5298" s="2"/>
      <c r="K5298" s="2"/>
      <c r="O5298" s="2"/>
      <c r="S5298" s="2"/>
      <c r="W5298" s="2"/>
      <c r="AA5298" s="2"/>
      <c r="AE5298" s="2"/>
      <c r="AI5298" s="2"/>
      <c r="AM5298" s="2"/>
      <c r="AQ5298" s="2"/>
    </row>
    <row r="5299" spans="7:43" x14ac:dyDescent="0.3">
      <c r="G5299" s="2"/>
      <c r="K5299" s="2"/>
      <c r="O5299" s="2"/>
      <c r="S5299" s="2"/>
      <c r="W5299" s="2"/>
      <c r="AA5299" s="2"/>
      <c r="AE5299" s="2"/>
      <c r="AI5299" s="2"/>
      <c r="AM5299" s="2"/>
      <c r="AQ5299" s="2"/>
    </row>
    <row r="5300" spans="7:43" x14ac:dyDescent="0.3">
      <c r="G5300" s="2"/>
      <c r="K5300" s="2"/>
      <c r="O5300" s="2"/>
      <c r="S5300" s="2"/>
      <c r="W5300" s="2"/>
      <c r="AA5300" s="2"/>
      <c r="AE5300" s="2"/>
      <c r="AI5300" s="2"/>
      <c r="AM5300" s="2"/>
      <c r="AQ5300" s="2"/>
    </row>
    <row r="5301" spans="7:43" x14ac:dyDescent="0.3">
      <c r="G5301" s="2"/>
      <c r="K5301" s="2"/>
      <c r="O5301" s="2"/>
      <c r="S5301" s="2"/>
      <c r="W5301" s="2"/>
      <c r="AA5301" s="2"/>
      <c r="AE5301" s="2"/>
      <c r="AI5301" s="2"/>
      <c r="AM5301" s="2"/>
      <c r="AQ5301" s="2"/>
    </row>
    <row r="5302" spans="7:43" x14ac:dyDescent="0.3">
      <c r="G5302" s="2"/>
      <c r="K5302" s="2"/>
      <c r="O5302" s="2"/>
      <c r="S5302" s="2"/>
      <c r="W5302" s="2"/>
      <c r="AA5302" s="2"/>
      <c r="AE5302" s="2"/>
      <c r="AI5302" s="2"/>
      <c r="AM5302" s="2"/>
      <c r="AQ5302" s="2"/>
    </row>
    <row r="5303" spans="7:43" x14ac:dyDescent="0.3">
      <c r="G5303" s="2"/>
      <c r="K5303" s="2"/>
      <c r="O5303" s="2"/>
      <c r="S5303" s="2"/>
      <c r="W5303" s="2"/>
      <c r="AA5303" s="2"/>
      <c r="AE5303" s="2"/>
      <c r="AI5303" s="2"/>
      <c r="AM5303" s="2"/>
      <c r="AQ5303" s="2"/>
    </row>
    <row r="5304" spans="7:43" x14ac:dyDescent="0.3">
      <c r="G5304" s="2"/>
      <c r="K5304" s="2"/>
      <c r="O5304" s="2"/>
      <c r="S5304" s="2"/>
      <c r="W5304" s="2"/>
      <c r="AA5304" s="2"/>
      <c r="AE5304" s="2"/>
      <c r="AI5304" s="2"/>
      <c r="AM5304" s="2"/>
      <c r="AQ5304" s="2"/>
    </row>
    <row r="5305" spans="7:43" x14ac:dyDescent="0.3">
      <c r="G5305" s="2"/>
      <c r="K5305" s="2"/>
      <c r="O5305" s="2"/>
      <c r="S5305" s="2"/>
      <c r="W5305" s="2"/>
      <c r="AA5305" s="2"/>
      <c r="AE5305" s="2"/>
      <c r="AI5305" s="2"/>
      <c r="AM5305" s="2"/>
      <c r="AQ5305" s="2"/>
    </row>
    <row r="5306" spans="7:43" x14ac:dyDescent="0.3">
      <c r="G5306" s="2"/>
      <c r="K5306" s="2"/>
      <c r="O5306" s="2"/>
      <c r="S5306" s="2"/>
      <c r="W5306" s="2"/>
      <c r="AA5306" s="2"/>
      <c r="AE5306" s="2"/>
      <c r="AI5306" s="2"/>
      <c r="AM5306" s="2"/>
      <c r="AQ5306" s="2"/>
    </row>
    <row r="5307" spans="7:43" x14ac:dyDescent="0.3">
      <c r="G5307" s="2"/>
      <c r="K5307" s="2"/>
      <c r="O5307" s="2"/>
      <c r="S5307" s="2"/>
      <c r="W5307" s="2"/>
      <c r="AA5307" s="2"/>
      <c r="AE5307" s="2"/>
      <c r="AI5307" s="2"/>
      <c r="AM5307" s="2"/>
      <c r="AQ5307" s="2"/>
    </row>
    <row r="5308" spans="7:43" x14ac:dyDescent="0.3">
      <c r="G5308" s="2"/>
      <c r="K5308" s="2"/>
      <c r="O5308" s="2"/>
      <c r="S5308" s="2"/>
      <c r="W5308" s="2"/>
      <c r="AA5308" s="2"/>
      <c r="AE5308" s="2"/>
      <c r="AI5308" s="2"/>
      <c r="AM5308" s="2"/>
      <c r="AQ5308" s="2"/>
    </row>
    <row r="5309" spans="7:43" x14ac:dyDescent="0.3">
      <c r="G5309" s="2"/>
      <c r="K5309" s="2"/>
      <c r="O5309" s="2"/>
      <c r="S5309" s="2"/>
      <c r="W5309" s="2"/>
      <c r="AA5309" s="2"/>
      <c r="AE5309" s="2"/>
      <c r="AI5309" s="2"/>
      <c r="AM5309" s="2"/>
      <c r="AQ5309" s="2"/>
    </row>
    <row r="5310" spans="7:43" x14ac:dyDescent="0.3">
      <c r="G5310" s="2"/>
      <c r="K5310" s="2"/>
      <c r="O5310" s="2"/>
      <c r="S5310" s="2"/>
      <c r="W5310" s="2"/>
      <c r="AA5310" s="2"/>
      <c r="AE5310" s="2"/>
      <c r="AI5310" s="2"/>
      <c r="AM5310" s="2"/>
      <c r="AQ5310" s="2"/>
    </row>
    <row r="5311" spans="7:43" x14ac:dyDescent="0.3">
      <c r="G5311" s="2"/>
      <c r="K5311" s="2"/>
      <c r="O5311" s="2"/>
      <c r="S5311" s="2"/>
      <c r="W5311" s="2"/>
      <c r="AA5311" s="2"/>
      <c r="AE5311" s="2"/>
      <c r="AI5311" s="2"/>
      <c r="AM5311" s="2"/>
      <c r="AQ5311" s="2"/>
    </row>
    <row r="5312" spans="7:43" x14ac:dyDescent="0.3">
      <c r="G5312" s="2"/>
      <c r="K5312" s="2"/>
      <c r="O5312" s="2"/>
      <c r="S5312" s="2"/>
      <c r="W5312" s="2"/>
      <c r="AA5312" s="2"/>
      <c r="AE5312" s="2"/>
      <c r="AI5312" s="2"/>
      <c r="AM5312" s="2"/>
      <c r="AQ5312" s="2"/>
    </row>
    <row r="5313" spans="7:43" x14ac:dyDescent="0.3">
      <c r="G5313" s="2"/>
      <c r="K5313" s="2"/>
      <c r="O5313" s="2"/>
      <c r="S5313" s="2"/>
      <c r="W5313" s="2"/>
      <c r="AA5313" s="2"/>
      <c r="AE5313" s="2"/>
      <c r="AI5313" s="2"/>
      <c r="AM5313" s="2"/>
      <c r="AQ5313" s="2"/>
    </row>
    <row r="5314" spans="7:43" x14ac:dyDescent="0.3">
      <c r="G5314" s="2"/>
      <c r="K5314" s="2"/>
      <c r="O5314" s="2"/>
      <c r="S5314" s="2"/>
      <c r="W5314" s="2"/>
      <c r="AA5314" s="2"/>
      <c r="AE5314" s="2"/>
      <c r="AI5314" s="2"/>
      <c r="AM5314" s="2"/>
      <c r="AQ5314" s="2"/>
    </row>
    <row r="5315" spans="7:43" x14ac:dyDescent="0.3">
      <c r="G5315" s="2"/>
      <c r="K5315" s="2"/>
      <c r="O5315" s="2"/>
      <c r="S5315" s="2"/>
      <c r="W5315" s="2"/>
      <c r="AA5315" s="2"/>
      <c r="AE5315" s="2"/>
      <c r="AI5315" s="2"/>
      <c r="AM5315" s="2"/>
      <c r="AQ5315" s="2"/>
    </row>
    <row r="5316" spans="7:43" x14ac:dyDescent="0.3">
      <c r="G5316" s="2"/>
      <c r="K5316" s="2"/>
      <c r="O5316" s="2"/>
      <c r="S5316" s="2"/>
      <c r="W5316" s="2"/>
      <c r="AA5316" s="2"/>
      <c r="AE5316" s="2"/>
      <c r="AI5316" s="2"/>
      <c r="AM5316" s="2"/>
      <c r="AQ5316" s="2"/>
    </row>
    <row r="5317" spans="7:43" x14ac:dyDescent="0.3">
      <c r="G5317" s="2"/>
      <c r="K5317" s="2"/>
      <c r="O5317" s="2"/>
      <c r="S5317" s="2"/>
      <c r="W5317" s="2"/>
      <c r="AA5317" s="2"/>
      <c r="AE5317" s="2"/>
      <c r="AI5317" s="2"/>
      <c r="AM5317" s="2"/>
      <c r="AQ5317" s="2"/>
    </row>
    <row r="5318" spans="7:43" x14ac:dyDescent="0.3">
      <c r="G5318" s="2"/>
      <c r="K5318" s="2"/>
      <c r="O5318" s="2"/>
      <c r="S5318" s="2"/>
      <c r="W5318" s="2"/>
      <c r="AA5318" s="2"/>
      <c r="AE5318" s="2"/>
      <c r="AI5318" s="2"/>
      <c r="AM5318" s="2"/>
      <c r="AQ5318" s="2"/>
    </row>
    <row r="5319" spans="7:43" x14ac:dyDescent="0.3">
      <c r="G5319" s="2"/>
      <c r="K5319" s="2"/>
      <c r="O5319" s="2"/>
      <c r="S5319" s="2"/>
      <c r="W5319" s="2"/>
      <c r="AA5319" s="2"/>
      <c r="AE5319" s="2"/>
      <c r="AI5319" s="2"/>
      <c r="AM5319" s="2"/>
      <c r="AQ5319" s="2"/>
    </row>
    <row r="5320" spans="7:43" x14ac:dyDescent="0.3">
      <c r="G5320" s="2"/>
      <c r="K5320" s="2"/>
      <c r="O5320" s="2"/>
      <c r="S5320" s="2"/>
      <c r="W5320" s="2"/>
      <c r="AA5320" s="2"/>
      <c r="AE5320" s="2"/>
      <c r="AI5320" s="2"/>
      <c r="AM5320" s="2"/>
      <c r="AQ5320" s="2"/>
    </row>
    <row r="5321" spans="7:43" x14ac:dyDescent="0.3">
      <c r="G5321" s="2"/>
      <c r="K5321" s="2"/>
      <c r="O5321" s="2"/>
      <c r="S5321" s="2"/>
      <c r="W5321" s="2"/>
      <c r="AA5321" s="2"/>
      <c r="AE5321" s="2"/>
      <c r="AI5321" s="2"/>
      <c r="AM5321" s="2"/>
      <c r="AQ5321" s="2"/>
    </row>
    <row r="5322" spans="7:43" x14ac:dyDescent="0.3">
      <c r="G5322" s="2"/>
      <c r="K5322" s="2"/>
      <c r="O5322" s="2"/>
      <c r="S5322" s="2"/>
      <c r="W5322" s="2"/>
      <c r="AA5322" s="2"/>
      <c r="AE5322" s="2"/>
      <c r="AI5322" s="2"/>
      <c r="AM5322" s="2"/>
      <c r="AQ5322" s="2"/>
    </row>
    <row r="5323" spans="7:43" x14ac:dyDescent="0.3">
      <c r="G5323" s="2"/>
      <c r="K5323" s="2"/>
      <c r="O5323" s="2"/>
      <c r="S5323" s="2"/>
      <c r="W5323" s="2"/>
      <c r="AA5323" s="2"/>
      <c r="AE5323" s="2"/>
      <c r="AI5323" s="2"/>
      <c r="AM5323" s="2"/>
      <c r="AQ5323" s="2"/>
    </row>
    <row r="5324" spans="7:43" x14ac:dyDescent="0.3">
      <c r="G5324" s="2"/>
      <c r="K5324" s="2"/>
      <c r="O5324" s="2"/>
      <c r="S5324" s="2"/>
      <c r="W5324" s="2"/>
      <c r="AA5324" s="2"/>
      <c r="AE5324" s="2"/>
      <c r="AI5324" s="2"/>
      <c r="AM5324" s="2"/>
      <c r="AQ5324" s="2"/>
    </row>
    <row r="5325" spans="7:43" x14ac:dyDescent="0.3">
      <c r="G5325" s="2"/>
      <c r="K5325" s="2"/>
      <c r="O5325" s="2"/>
      <c r="S5325" s="2"/>
      <c r="W5325" s="2"/>
      <c r="AA5325" s="2"/>
      <c r="AE5325" s="2"/>
      <c r="AI5325" s="2"/>
      <c r="AM5325" s="2"/>
      <c r="AQ5325" s="2"/>
    </row>
    <row r="5326" spans="7:43" x14ac:dyDescent="0.3">
      <c r="G5326" s="2"/>
      <c r="K5326" s="2"/>
      <c r="O5326" s="2"/>
      <c r="S5326" s="2"/>
      <c r="W5326" s="2"/>
      <c r="AA5326" s="2"/>
      <c r="AE5326" s="2"/>
      <c r="AI5326" s="2"/>
      <c r="AM5326" s="2"/>
      <c r="AQ5326" s="2"/>
    </row>
    <row r="5327" spans="7:43" x14ac:dyDescent="0.3">
      <c r="G5327" s="2"/>
      <c r="K5327" s="2"/>
      <c r="O5327" s="2"/>
      <c r="S5327" s="2"/>
      <c r="W5327" s="2"/>
      <c r="AA5327" s="2"/>
      <c r="AE5327" s="2"/>
      <c r="AI5327" s="2"/>
      <c r="AM5327" s="2"/>
      <c r="AQ5327" s="2"/>
    </row>
    <row r="5328" spans="7:43" x14ac:dyDescent="0.3">
      <c r="G5328" s="2"/>
      <c r="K5328" s="2"/>
      <c r="O5328" s="2"/>
      <c r="S5328" s="2"/>
      <c r="W5328" s="2"/>
      <c r="AA5328" s="2"/>
      <c r="AE5328" s="2"/>
      <c r="AI5328" s="2"/>
      <c r="AM5328" s="2"/>
      <c r="AQ5328" s="2"/>
    </row>
    <row r="5329" spans="7:43" x14ac:dyDescent="0.3">
      <c r="G5329" s="2"/>
      <c r="K5329" s="2"/>
      <c r="O5329" s="2"/>
      <c r="S5329" s="2"/>
      <c r="W5329" s="2"/>
      <c r="AA5329" s="2"/>
      <c r="AE5329" s="2"/>
      <c r="AI5329" s="2"/>
      <c r="AM5329" s="2"/>
      <c r="AQ5329" s="2"/>
    </row>
    <row r="5330" spans="7:43" x14ac:dyDescent="0.3">
      <c r="G5330" s="2"/>
      <c r="K5330" s="2"/>
      <c r="O5330" s="2"/>
      <c r="S5330" s="2"/>
      <c r="W5330" s="2"/>
      <c r="AA5330" s="2"/>
      <c r="AE5330" s="2"/>
      <c r="AI5330" s="2"/>
      <c r="AM5330" s="2"/>
      <c r="AQ5330" s="2"/>
    </row>
    <row r="5331" spans="7:43" x14ac:dyDescent="0.3">
      <c r="G5331" s="2"/>
      <c r="K5331" s="2"/>
      <c r="O5331" s="2"/>
      <c r="S5331" s="2"/>
      <c r="W5331" s="2"/>
      <c r="AA5331" s="2"/>
      <c r="AE5331" s="2"/>
      <c r="AI5331" s="2"/>
      <c r="AM5331" s="2"/>
      <c r="AQ5331" s="2"/>
    </row>
    <row r="5332" spans="7:43" x14ac:dyDescent="0.3">
      <c r="G5332" s="2"/>
      <c r="K5332" s="2"/>
      <c r="O5332" s="2"/>
      <c r="S5332" s="2"/>
      <c r="W5332" s="2"/>
      <c r="AA5332" s="2"/>
      <c r="AE5332" s="2"/>
      <c r="AI5332" s="2"/>
      <c r="AM5332" s="2"/>
      <c r="AQ5332" s="2"/>
    </row>
    <row r="5333" spans="7:43" x14ac:dyDescent="0.3">
      <c r="G5333" s="2"/>
      <c r="K5333" s="2"/>
      <c r="O5333" s="2"/>
      <c r="S5333" s="2"/>
      <c r="W5333" s="2"/>
      <c r="AA5333" s="2"/>
      <c r="AE5333" s="2"/>
      <c r="AI5333" s="2"/>
      <c r="AM5333" s="2"/>
      <c r="AQ5333" s="2"/>
    </row>
    <row r="5334" spans="7:43" x14ac:dyDescent="0.3">
      <c r="G5334" s="2"/>
      <c r="K5334" s="2"/>
      <c r="O5334" s="2"/>
      <c r="S5334" s="2"/>
      <c r="W5334" s="2"/>
      <c r="AA5334" s="2"/>
      <c r="AE5334" s="2"/>
      <c r="AI5334" s="2"/>
      <c r="AM5334" s="2"/>
      <c r="AQ5334" s="2"/>
    </row>
    <row r="5335" spans="7:43" x14ac:dyDescent="0.3">
      <c r="G5335" s="2"/>
      <c r="K5335" s="2"/>
      <c r="O5335" s="2"/>
      <c r="S5335" s="2"/>
      <c r="W5335" s="2"/>
      <c r="AA5335" s="2"/>
      <c r="AE5335" s="2"/>
      <c r="AI5335" s="2"/>
      <c r="AM5335" s="2"/>
      <c r="AQ5335" s="2"/>
    </row>
    <row r="5336" spans="7:43" x14ac:dyDescent="0.3">
      <c r="G5336" s="2"/>
      <c r="K5336" s="2"/>
      <c r="O5336" s="2"/>
      <c r="S5336" s="2"/>
      <c r="W5336" s="2"/>
      <c r="AA5336" s="2"/>
      <c r="AE5336" s="2"/>
      <c r="AI5336" s="2"/>
      <c r="AM5336" s="2"/>
      <c r="AQ5336" s="2"/>
    </row>
    <row r="5337" spans="7:43" x14ac:dyDescent="0.3">
      <c r="G5337" s="2"/>
      <c r="K5337" s="2"/>
      <c r="O5337" s="2"/>
      <c r="S5337" s="2"/>
      <c r="W5337" s="2"/>
      <c r="AA5337" s="2"/>
      <c r="AE5337" s="2"/>
      <c r="AI5337" s="2"/>
      <c r="AM5337" s="2"/>
      <c r="AQ5337" s="2"/>
    </row>
    <row r="5338" spans="7:43" x14ac:dyDescent="0.3">
      <c r="G5338" s="2"/>
      <c r="K5338" s="2"/>
      <c r="O5338" s="2"/>
      <c r="S5338" s="2"/>
      <c r="W5338" s="2"/>
      <c r="AA5338" s="2"/>
      <c r="AE5338" s="2"/>
      <c r="AI5338" s="2"/>
      <c r="AM5338" s="2"/>
      <c r="AQ5338" s="2"/>
    </row>
    <row r="5339" spans="7:43" x14ac:dyDescent="0.3">
      <c r="G5339" s="2"/>
      <c r="K5339" s="2"/>
      <c r="O5339" s="2"/>
      <c r="S5339" s="2"/>
      <c r="W5339" s="2"/>
      <c r="AA5339" s="2"/>
      <c r="AE5339" s="2"/>
      <c r="AI5339" s="2"/>
      <c r="AM5339" s="2"/>
      <c r="AQ5339" s="2"/>
    </row>
    <row r="5340" spans="7:43" x14ac:dyDescent="0.3">
      <c r="G5340" s="2"/>
      <c r="K5340" s="2"/>
      <c r="O5340" s="2"/>
      <c r="S5340" s="2"/>
      <c r="W5340" s="2"/>
      <c r="AA5340" s="2"/>
      <c r="AE5340" s="2"/>
      <c r="AI5340" s="2"/>
      <c r="AM5340" s="2"/>
      <c r="AQ5340" s="2"/>
    </row>
    <row r="5341" spans="7:43" x14ac:dyDescent="0.3">
      <c r="G5341" s="2"/>
      <c r="K5341" s="2"/>
      <c r="O5341" s="2"/>
      <c r="S5341" s="2"/>
      <c r="W5341" s="2"/>
      <c r="AA5341" s="2"/>
      <c r="AE5341" s="2"/>
      <c r="AI5341" s="2"/>
      <c r="AM5341" s="2"/>
      <c r="AQ5341" s="2"/>
    </row>
    <row r="5342" spans="7:43" x14ac:dyDescent="0.3">
      <c r="G5342" s="2"/>
      <c r="K5342" s="2"/>
      <c r="O5342" s="2"/>
      <c r="S5342" s="2"/>
      <c r="W5342" s="2"/>
      <c r="AA5342" s="2"/>
      <c r="AE5342" s="2"/>
      <c r="AI5342" s="2"/>
      <c r="AM5342" s="2"/>
      <c r="AQ5342" s="2"/>
    </row>
    <row r="5343" spans="7:43" x14ac:dyDescent="0.3">
      <c r="G5343" s="2"/>
      <c r="K5343" s="2"/>
      <c r="O5343" s="2"/>
      <c r="S5343" s="2"/>
      <c r="W5343" s="2"/>
      <c r="AA5343" s="2"/>
      <c r="AE5343" s="2"/>
      <c r="AI5343" s="2"/>
      <c r="AM5343" s="2"/>
      <c r="AQ5343" s="2"/>
    </row>
    <row r="5344" spans="7:43" x14ac:dyDescent="0.3">
      <c r="G5344" s="2"/>
      <c r="K5344" s="2"/>
      <c r="O5344" s="2"/>
      <c r="S5344" s="2"/>
      <c r="W5344" s="2"/>
      <c r="AA5344" s="2"/>
      <c r="AE5344" s="2"/>
      <c r="AI5344" s="2"/>
      <c r="AM5344" s="2"/>
      <c r="AQ5344" s="2"/>
    </row>
    <row r="5345" spans="7:43" x14ac:dyDescent="0.3">
      <c r="G5345" s="2"/>
      <c r="K5345" s="2"/>
      <c r="O5345" s="2"/>
      <c r="S5345" s="2"/>
      <c r="W5345" s="2"/>
      <c r="AA5345" s="2"/>
      <c r="AE5345" s="2"/>
      <c r="AI5345" s="2"/>
      <c r="AM5345" s="2"/>
      <c r="AQ5345" s="2"/>
    </row>
    <row r="5346" spans="7:43" x14ac:dyDescent="0.3">
      <c r="G5346" s="2"/>
      <c r="K5346" s="2"/>
      <c r="O5346" s="2"/>
      <c r="S5346" s="2"/>
      <c r="W5346" s="2"/>
      <c r="AA5346" s="2"/>
      <c r="AE5346" s="2"/>
      <c r="AI5346" s="2"/>
      <c r="AM5346" s="2"/>
      <c r="AQ5346" s="2"/>
    </row>
    <row r="5347" spans="7:43" x14ac:dyDescent="0.3">
      <c r="G5347" s="2"/>
      <c r="K5347" s="2"/>
      <c r="O5347" s="2"/>
      <c r="S5347" s="2"/>
      <c r="W5347" s="2"/>
      <c r="AA5347" s="2"/>
      <c r="AE5347" s="2"/>
      <c r="AI5347" s="2"/>
      <c r="AM5347" s="2"/>
      <c r="AQ5347" s="2"/>
    </row>
    <row r="5348" spans="7:43" x14ac:dyDescent="0.3">
      <c r="G5348" s="2"/>
      <c r="K5348" s="2"/>
      <c r="O5348" s="2"/>
      <c r="S5348" s="2"/>
      <c r="W5348" s="2"/>
      <c r="AA5348" s="2"/>
      <c r="AE5348" s="2"/>
      <c r="AI5348" s="2"/>
      <c r="AM5348" s="2"/>
      <c r="AQ5348" s="2"/>
    </row>
    <row r="5349" spans="7:43" x14ac:dyDescent="0.3">
      <c r="G5349" s="2"/>
      <c r="K5349" s="2"/>
      <c r="O5349" s="2"/>
      <c r="S5349" s="2"/>
      <c r="W5349" s="2"/>
      <c r="AA5349" s="2"/>
      <c r="AE5349" s="2"/>
      <c r="AI5349" s="2"/>
      <c r="AM5349" s="2"/>
      <c r="AQ5349" s="2"/>
    </row>
    <row r="5350" spans="7:43" x14ac:dyDescent="0.3">
      <c r="G5350" s="2"/>
      <c r="K5350" s="2"/>
      <c r="O5350" s="2"/>
      <c r="S5350" s="2"/>
      <c r="W5350" s="2"/>
      <c r="AA5350" s="2"/>
      <c r="AE5350" s="2"/>
      <c r="AI5350" s="2"/>
      <c r="AM5350" s="2"/>
      <c r="AQ5350" s="2"/>
    </row>
    <row r="5351" spans="7:43" x14ac:dyDescent="0.3">
      <c r="G5351" s="2"/>
      <c r="K5351" s="2"/>
      <c r="O5351" s="2"/>
      <c r="S5351" s="2"/>
      <c r="W5351" s="2"/>
      <c r="AA5351" s="2"/>
      <c r="AE5351" s="2"/>
      <c r="AI5351" s="2"/>
      <c r="AM5351" s="2"/>
      <c r="AQ5351" s="2"/>
    </row>
    <row r="5352" spans="7:43" x14ac:dyDescent="0.3">
      <c r="G5352" s="2"/>
      <c r="K5352" s="2"/>
      <c r="O5352" s="2"/>
      <c r="S5352" s="2"/>
      <c r="W5352" s="2"/>
      <c r="AA5352" s="2"/>
      <c r="AE5352" s="2"/>
      <c r="AI5352" s="2"/>
      <c r="AM5352" s="2"/>
      <c r="AQ5352" s="2"/>
    </row>
    <row r="5353" spans="7:43" x14ac:dyDescent="0.3">
      <c r="G5353" s="2"/>
      <c r="K5353" s="2"/>
      <c r="O5353" s="2"/>
      <c r="S5353" s="2"/>
      <c r="W5353" s="2"/>
      <c r="AA5353" s="2"/>
      <c r="AE5353" s="2"/>
      <c r="AI5353" s="2"/>
      <c r="AM5353" s="2"/>
      <c r="AQ5353" s="2"/>
    </row>
    <row r="5354" spans="7:43" x14ac:dyDescent="0.3">
      <c r="G5354" s="2"/>
      <c r="K5354" s="2"/>
      <c r="O5354" s="2"/>
      <c r="S5354" s="2"/>
      <c r="W5354" s="2"/>
      <c r="AA5354" s="2"/>
      <c r="AE5354" s="2"/>
      <c r="AI5354" s="2"/>
      <c r="AM5354" s="2"/>
      <c r="AQ5354" s="2"/>
    </row>
    <row r="5355" spans="7:43" x14ac:dyDescent="0.3">
      <c r="G5355" s="2"/>
      <c r="K5355" s="2"/>
      <c r="O5355" s="2"/>
      <c r="S5355" s="2"/>
      <c r="W5355" s="2"/>
      <c r="AA5355" s="2"/>
      <c r="AE5355" s="2"/>
      <c r="AI5355" s="2"/>
      <c r="AM5355" s="2"/>
      <c r="AQ5355" s="2"/>
    </row>
    <row r="5356" spans="7:43" x14ac:dyDescent="0.3">
      <c r="G5356" s="2"/>
      <c r="K5356" s="2"/>
      <c r="O5356" s="2"/>
      <c r="S5356" s="2"/>
      <c r="W5356" s="2"/>
      <c r="AA5356" s="2"/>
      <c r="AE5356" s="2"/>
      <c r="AI5356" s="2"/>
      <c r="AM5356" s="2"/>
      <c r="AQ5356" s="2"/>
    </row>
    <row r="5357" spans="7:43" x14ac:dyDescent="0.3">
      <c r="G5357" s="2"/>
      <c r="K5357" s="2"/>
      <c r="O5357" s="2"/>
      <c r="S5357" s="2"/>
      <c r="W5357" s="2"/>
      <c r="AA5357" s="2"/>
      <c r="AE5357" s="2"/>
      <c r="AI5357" s="2"/>
      <c r="AM5357" s="2"/>
      <c r="AQ5357" s="2"/>
    </row>
    <row r="5358" spans="7:43" x14ac:dyDescent="0.3">
      <c r="G5358" s="2"/>
      <c r="K5358" s="2"/>
      <c r="O5358" s="2"/>
      <c r="S5358" s="2"/>
      <c r="W5358" s="2"/>
      <c r="AA5358" s="2"/>
      <c r="AE5358" s="2"/>
      <c r="AI5358" s="2"/>
      <c r="AM5358" s="2"/>
      <c r="AQ5358" s="2"/>
    </row>
    <row r="5359" spans="7:43" x14ac:dyDescent="0.3">
      <c r="G5359" s="2"/>
      <c r="K5359" s="2"/>
      <c r="O5359" s="2"/>
      <c r="S5359" s="2"/>
      <c r="W5359" s="2"/>
      <c r="AA5359" s="2"/>
      <c r="AE5359" s="2"/>
      <c r="AI5359" s="2"/>
      <c r="AM5359" s="2"/>
      <c r="AQ5359" s="2"/>
    </row>
    <row r="5360" spans="7:43" x14ac:dyDescent="0.3">
      <c r="G5360" s="2"/>
      <c r="K5360" s="2"/>
      <c r="O5360" s="2"/>
      <c r="S5360" s="2"/>
      <c r="W5360" s="2"/>
      <c r="AA5360" s="2"/>
      <c r="AE5360" s="2"/>
      <c r="AI5360" s="2"/>
      <c r="AM5360" s="2"/>
      <c r="AQ5360" s="2"/>
    </row>
    <row r="5361" spans="7:43" x14ac:dyDescent="0.3">
      <c r="G5361" s="2"/>
      <c r="K5361" s="2"/>
      <c r="O5361" s="2"/>
      <c r="S5361" s="2"/>
      <c r="W5361" s="2"/>
      <c r="AA5361" s="2"/>
      <c r="AE5361" s="2"/>
      <c r="AI5361" s="2"/>
      <c r="AM5361" s="2"/>
      <c r="AQ5361" s="2"/>
    </row>
    <row r="5362" spans="7:43" x14ac:dyDescent="0.3">
      <c r="G5362" s="2"/>
      <c r="K5362" s="2"/>
      <c r="O5362" s="2"/>
      <c r="S5362" s="2"/>
      <c r="W5362" s="2"/>
      <c r="AA5362" s="2"/>
      <c r="AE5362" s="2"/>
      <c r="AI5362" s="2"/>
      <c r="AM5362" s="2"/>
      <c r="AQ5362" s="2"/>
    </row>
    <row r="5363" spans="7:43" x14ac:dyDescent="0.3">
      <c r="G5363" s="2"/>
      <c r="K5363" s="2"/>
      <c r="O5363" s="2"/>
      <c r="S5363" s="2"/>
      <c r="W5363" s="2"/>
      <c r="AA5363" s="2"/>
      <c r="AE5363" s="2"/>
      <c r="AI5363" s="2"/>
      <c r="AM5363" s="2"/>
      <c r="AQ5363" s="2"/>
    </row>
    <row r="5364" spans="7:43" x14ac:dyDescent="0.3">
      <c r="G5364" s="2"/>
      <c r="K5364" s="2"/>
      <c r="O5364" s="2"/>
      <c r="S5364" s="2"/>
      <c r="W5364" s="2"/>
      <c r="AA5364" s="2"/>
      <c r="AE5364" s="2"/>
      <c r="AI5364" s="2"/>
      <c r="AM5364" s="2"/>
      <c r="AQ5364" s="2"/>
    </row>
    <row r="5365" spans="7:43" x14ac:dyDescent="0.3">
      <c r="G5365" s="2"/>
      <c r="K5365" s="2"/>
      <c r="O5365" s="2"/>
      <c r="S5365" s="2"/>
      <c r="W5365" s="2"/>
      <c r="AA5365" s="2"/>
      <c r="AE5365" s="2"/>
      <c r="AI5365" s="2"/>
      <c r="AM5365" s="2"/>
      <c r="AQ5365" s="2"/>
    </row>
    <row r="5366" spans="7:43" x14ac:dyDescent="0.3">
      <c r="G5366" s="2"/>
      <c r="K5366" s="2"/>
      <c r="O5366" s="2"/>
      <c r="S5366" s="2"/>
      <c r="W5366" s="2"/>
      <c r="AA5366" s="2"/>
      <c r="AE5366" s="2"/>
      <c r="AI5366" s="2"/>
      <c r="AM5366" s="2"/>
      <c r="AQ5366" s="2"/>
    </row>
    <row r="5367" spans="7:43" x14ac:dyDescent="0.3">
      <c r="G5367" s="2"/>
      <c r="K5367" s="2"/>
      <c r="O5367" s="2"/>
      <c r="S5367" s="2"/>
      <c r="W5367" s="2"/>
      <c r="AA5367" s="2"/>
      <c r="AE5367" s="2"/>
      <c r="AI5367" s="2"/>
      <c r="AM5367" s="2"/>
      <c r="AQ5367" s="2"/>
    </row>
    <row r="5368" spans="7:43" x14ac:dyDescent="0.3">
      <c r="G5368" s="2"/>
      <c r="K5368" s="2"/>
      <c r="O5368" s="2"/>
      <c r="S5368" s="2"/>
      <c r="W5368" s="2"/>
      <c r="AA5368" s="2"/>
      <c r="AE5368" s="2"/>
      <c r="AI5368" s="2"/>
      <c r="AM5368" s="2"/>
      <c r="AQ5368" s="2"/>
    </row>
    <row r="5369" spans="7:43" x14ac:dyDescent="0.3">
      <c r="G5369" s="2"/>
      <c r="K5369" s="2"/>
      <c r="O5369" s="2"/>
      <c r="S5369" s="2"/>
      <c r="W5369" s="2"/>
      <c r="AA5369" s="2"/>
      <c r="AE5369" s="2"/>
      <c r="AI5369" s="2"/>
      <c r="AM5369" s="2"/>
      <c r="AQ5369" s="2"/>
    </row>
    <row r="5370" spans="7:43" x14ac:dyDescent="0.3">
      <c r="G5370" s="2"/>
      <c r="K5370" s="2"/>
      <c r="O5370" s="2"/>
      <c r="S5370" s="2"/>
      <c r="W5370" s="2"/>
      <c r="AA5370" s="2"/>
      <c r="AE5370" s="2"/>
      <c r="AI5370" s="2"/>
      <c r="AM5370" s="2"/>
      <c r="AQ5370" s="2"/>
    </row>
    <row r="5371" spans="7:43" x14ac:dyDescent="0.3">
      <c r="G5371" s="2"/>
      <c r="K5371" s="2"/>
      <c r="O5371" s="2"/>
      <c r="S5371" s="2"/>
      <c r="W5371" s="2"/>
      <c r="AA5371" s="2"/>
      <c r="AE5371" s="2"/>
      <c r="AI5371" s="2"/>
      <c r="AM5371" s="2"/>
      <c r="AQ5371" s="2"/>
    </row>
    <row r="5372" spans="7:43" x14ac:dyDescent="0.3">
      <c r="G5372" s="2"/>
      <c r="K5372" s="2"/>
      <c r="O5372" s="2"/>
      <c r="S5372" s="2"/>
      <c r="W5372" s="2"/>
      <c r="AA5372" s="2"/>
      <c r="AE5372" s="2"/>
      <c r="AI5372" s="2"/>
      <c r="AM5372" s="2"/>
      <c r="AQ5372" s="2"/>
    </row>
    <row r="5373" spans="7:43" x14ac:dyDescent="0.3">
      <c r="G5373" s="2"/>
      <c r="K5373" s="2"/>
      <c r="O5373" s="2"/>
      <c r="S5373" s="2"/>
      <c r="W5373" s="2"/>
      <c r="AA5373" s="2"/>
      <c r="AE5373" s="2"/>
      <c r="AI5373" s="2"/>
      <c r="AM5373" s="2"/>
      <c r="AQ5373" s="2"/>
    </row>
    <row r="5374" spans="7:43" x14ac:dyDescent="0.3">
      <c r="G5374" s="2"/>
      <c r="K5374" s="2"/>
      <c r="O5374" s="2"/>
      <c r="S5374" s="2"/>
      <c r="W5374" s="2"/>
      <c r="AA5374" s="2"/>
      <c r="AE5374" s="2"/>
      <c r="AI5374" s="2"/>
      <c r="AM5374" s="2"/>
      <c r="AQ5374" s="2"/>
    </row>
    <row r="5375" spans="7:43" x14ac:dyDescent="0.3">
      <c r="G5375" s="2"/>
      <c r="K5375" s="2"/>
      <c r="O5375" s="2"/>
      <c r="S5375" s="2"/>
      <c r="W5375" s="2"/>
      <c r="AA5375" s="2"/>
      <c r="AE5375" s="2"/>
      <c r="AI5375" s="2"/>
      <c r="AM5375" s="2"/>
      <c r="AQ5375" s="2"/>
    </row>
    <row r="5376" spans="7:43" x14ac:dyDescent="0.3">
      <c r="G5376" s="2"/>
      <c r="K5376" s="2"/>
      <c r="O5376" s="2"/>
      <c r="S5376" s="2"/>
      <c r="W5376" s="2"/>
      <c r="AA5376" s="2"/>
      <c r="AE5376" s="2"/>
      <c r="AI5376" s="2"/>
      <c r="AM5376" s="2"/>
      <c r="AQ5376" s="2"/>
    </row>
    <row r="5377" spans="7:43" x14ac:dyDescent="0.3">
      <c r="G5377" s="2"/>
      <c r="K5377" s="2"/>
      <c r="O5377" s="2"/>
      <c r="S5377" s="2"/>
      <c r="W5377" s="2"/>
      <c r="AA5377" s="2"/>
      <c r="AE5377" s="2"/>
      <c r="AI5377" s="2"/>
      <c r="AM5377" s="2"/>
      <c r="AQ5377" s="2"/>
    </row>
    <row r="5378" spans="7:43" x14ac:dyDescent="0.3">
      <c r="G5378" s="2"/>
      <c r="K5378" s="2"/>
      <c r="O5378" s="2"/>
      <c r="S5378" s="2"/>
      <c r="W5378" s="2"/>
      <c r="AA5378" s="2"/>
      <c r="AE5378" s="2"/>
      <c r="AI5378" s="2"/>
      <c r="AM5378" s="2"/>
      <c r="AQ5378" s="2"/>
    </row>
    <row r="5379" spans="7:43" x14ac:dyDescent="0.3">
      <c r="G5379" s="2"/>
      <c r="K5379" s="2"/>
      <c r="O5379" s="2"/>
      <c r="S5379" s="2"/>
      <c r="W5379" s="2"/>
      <c r="AA5379" s="2"/>
      <c r="AE5379" s="2"/>
      <c r="AI5379" s="2"/>
      <c r="AM5379" s="2"/>
      <c r="AQ5379" s="2"/>
    </row>
    <row r="5380" spans="7:43" x14ac:dyDescent="0.3">
      <c r="G5380" s="2"/>
      <c r="K5380" s="2"/>
      <c r="O5380" s="2"/>
      <c r="S5380" s="2"/>
      <c r="W5380" s="2"/>
      <c r="AA5380" s="2"/>
      <c r="AE5380" s="2"/>
      <c r="AI5380" s="2"/>
      <c r="AM5380" s="2"/>
      <c r="AQ5380" s="2"/>
    </row>
    <row r="5381" spans="7:43" x14ac:dyDescent="0.3">
      <c r="G5381" s="2"/>
      <c r="K5381" s="2"/>
      <c r="O5381" s="2"/>
      <c r="S5381" s="2"/>
      <c r="W5381" s="2"/>
      <c r="AA5381" s="2"/>
      <c r="AE5381" s="2"/>
      <c r="AI5381" s="2"/>
      <c r="AM5381" s="2"/>
      <c r="AQ5381" s="2"/>
    </row>
    <row r="5382" spans="7:43" x14ac:dyDescent="0.3">
      <c r="G5382" s="2"/>
      <c r="K5382" s="2"/>
      <c r="O5382" s="2"/>
      <c r="S5382" s="2"/>
      <c r="W5382" s="2"/>
      <c r="AA5382" s="2"/>
      <c r="AE5382" s="2"/>
      <c r="AI5382" s="2"/>
      <c r="AM5382" s="2"/>
      <c r="AQ5382" s="2"/>
    </row>
    <row r="5383" spans="7:43" x14ac:dyDescent="0.3">
      <c r="G5383" s="2"/>
      <c r="K5383" s="2"/>
      <c r="O5383" s="2"/>
      <c r="S5383" s="2"/>
      <c r="W5383" s="2"/>
      <c r="AA5383" s="2"/>
      <c r="AE5383" s="2"/>
      <c r="AI5383" s="2"/>
      <c r="AM5383" s="2"/>
      <c r="AQ5383" s="2"/>
    </row>
    <row r="5384" spans="7:43" x14ac:dyDescent="0.3">
      <c r="G5384" s="2"/>
      <c r="K5384" s="2"/>
      <c r="O5384" s="2"/>
      <c r="S5384" s="2"/>
      <c r="W5384" s="2"/>
      <c r="AA5384" s="2"/>
      <c r="AE5384" s="2"/>
      <c r="AI5384" s="2"/>
      <c r="AM5384" s="2"/>
      <c r="AQ5384" s="2"/>
    </row>
    <row r="5385" spans="7:43" x14ac:dyDescent="0.3">
      <c r="G5385" s="2"/>
      <c r="K5385" s="2"/>
      <c r="O5385" s="2"/>
      <c r="S5385" s="2"/>
      <c r="W5385" s="2"/>
      <c r="AA5385" s="2"/>
      <c r="AE5385" s="2"/>
      <c r="AI5385" s="2"/>
      <c r="AM5385" s="2"/>
      <c r="AQ5385" s="2"/>
    </row>
    <row r="5386" spans="7:43" x14ac:dyDescent="0.3">
      <c r="G5386" s="2"/>
      <c r="K5386" s="2"/>
      <c r="O5386" s="2"/>
      <c r="S5386" s="2"/>
      <c r="W5386" s="2"/>
      <c r="AA5386" s="2"/>
      <c r="AE5386" s="2"/>
      <c r="AI5386" s="2"/>
      <c r="AM5386" s="2"/>
      <c r="AQ5386" s="2"/>
    </row>
    <row r="5387" spans="7:43" x14ac:dyDescent="0.3">
      <c r="G5387" s="2"/>
      <c r="K5387" s="2"/>
      <c r="O5387" s="2"/>
      <c r="S5387" s="2"/>
      <c r="W5387" s="2"/>
      <c r="AA5387" s="2"/>
      <c r="AE5387" s="2"/>
      <c r="AI5387" s="2"/>
      <c r="AM5387" s="2"/>
      <c r="AQ5387" s="2"/>
    </row>
    <row r="5388" spans="7:43" x14ac:dyDescent="0.3">
      <c r="G5388" s="2"/>
      <c r="K5388" s="2"/>
      <c r="O5388" s="2"/>
      <c r="S5388" s="2"/>
      <c r="W5388" s="2"/>
      <c r="AA5388" s="2"/>
      <c r="AE5388" s="2"/>
      <c r="AI5388" s="2"/>
      <c r="AM5388" s="2"/>
      <c r="AQ5388" s="2"/>
    </row>
    <row r="5389" spans="7:43" x14ac:dyDescent="0.3">
      <c r="G5389" s="2"/>
      <c r="K5389" s="2"/>
      <c r="O5389" s="2"/>
      <c r="S5389" s="2"/>
      <c r="W5389" s="2"/>
      <c r="AA5389" s="2"/>
      <c r="AE5389" s="2"/>
      <c r="AI5389" s="2"/>
      <c r="AM5389" s="2"/>
      <c r="AQ5389" s="2"/>
    </row>
    <row r="5390" spans="7:43" x14ac:dyDescent="0.3">
      <c r="G5390" s="2"/>
      <c r="K5390" s="2"/>
      <c r="O5390" s="2"/>
      <c r="S5390" s="2"/>
      <c r="W5390" s="2"/>
      <c r="AA5390" s="2"/>
      <c r="AE5390" s="2"/>
      <c r="AI5390" s="2"/>
      <c r="AM5390" s="2"/>
      <c r="AQ5390" s="2"/>
    </row>
    <row r="5391" spans="7:43" x14ac:dyDescent="0.3">
      <c r="G5391" s="2"/>
      <c r="K5391" s="2"/>
      <c r="O5391" s="2"/>
      <c r="S5391" s="2"/>
      <c r="W5391" s="2"/>
      <c r="AA5391" s="2"/>
      <c r="AE5391" s="2"/>
      <c r="AI5391" s="2"/>
      <c r="AM5391" s="2"/>
      <c r="AQ5391" s="2"/>
    </row>
    <row r="5392" spans="7:43" x14ac:dyDescent="0.3">
      <c r="G5392" s="2"/>
      <c r="K5392" s="2"/>
      <c r="O5392" s="2"/>
      <c r="S5392" s="2"/>
      <c r="W5392" s="2"/>
      <c r="AA5392" s="2"/>
      <c r="AE5392" s="2"/>
      <c r="AI5392" s="2"/>
      <c r="AM5392" s="2"/>
      <c r="AQ5392" s="2"/>
    </row>
    <row r="5393" spans="7:43" x14ac:dyDescent="0.3">
      <c r="G5393" s="2"/>
      <c r="K5393" s="2"/>
      <c r="O5393" s="2"/>
      <c r="S5393" s="2"/>
      <c r="W5393" s="2"/>
      <c r="AA5393" s="2"/>
      <c r="AE5393" s="2"/>
      <c r="AI5393" s="2"/>
      <c r="AM5393" s="2"/>
      <c r="AQ5393" s="2"/>
    </row>
    <row r="5394" spans="7:43" x14ac:dyDescent="0.3">
      <c r="G5394" s="2"/>
      <c r="K5394" s="2"/>
      <c r="O5394" s="2"/>
      <c r="S5394" s="2"/>
      <c r="W5394" s="2"/>
      <c r="AA5394" s="2"/>
      <c r="AE5394" s="2"/>
      <c r="AI5394" s="2"/>
      <c r="AM5394" s="2"/>
      <c r="AQ5394" s="2"/>
    </row>
    <row r="5395" spans="7:43" x14ac:dyDescent="0.3">
      <c r="G5395" s="2"/>
      <c r="K5395" s="2"/>
      <c r="O5395" s="2"/>
      <c r="S5395" s="2"/>
      <c r="W5395" s="2"/>
      <c r="AA5395" s="2"/>
      <c r="AE5395" s="2"/>
      <c r="AI5395" s="2"/>
      <c r="AM5395" s="2"/>
      <c r="AQ5395" s="2"/>
    </row>
    <row r="5396" spans="7:43" x14ac:dyDescent="0.3">
      <c r="G5396" s="2"/>
      <c r="K5396" s="2"/>
      <c r="O5396" s="2"/>
      <c r="S5396" s="2"/>
      <c r="W5396" s="2"/>
      <c r="AA5396" s="2"/>
      <c r="AE5396" s="2"/>
      <c r="AI5396" s="2"/>
      <c r="AM5396" s="2"/>
      <c r="AQ5396" s="2"/>
    </row>
    <row r="5397" spans="7:43" x14ac:dyDescent="0.3">
      <c r="G5397" s="2"/>
      <c r="K5397" s="2"/>
      <c r="O5397" s="2"/>
      <c r="S5397" s="2"/>
      <c r="W5397" s="2"/>
      <c r="AA5397" s="2"/>
      <c r="AE5397" s="2"/>
      <c r="AI5397" s="2"/>
      <c r="AM5397" s="2"/>
      <c r="AQ5397" s="2"/>
    </row>
    <row r="5398" spans="7:43" x14ac:dyDescent="0.3">
      <c r="G5398" s="2"/>
      <c r="K5398" s="2"/>
      <c r="O5398" s="2"/>
      <c r="S5398" s="2"/>
      <c r="W5398" s="2"/>
      <c r="AA5398" s="2"/>
      <c r="AE5398" s="2"/>
      <c r="AI5398" s="2"/>
      <c r="AM5398" s="2"/>
      <c r="AQ5398" s="2"/>
    </row>
    <row r="5399" spans="7:43" x14ac:dyDescent="0.3">
      <c r="G5399" s="2"/>
      <c r="K5399" s="2"/>
      <c r="O5399" s="2"/>
      <c r="S5399" s="2"/>
      <c r="W5399" s="2"/>
      <c r="AA5399" s="2"/>
      <c r="AE5399" s="2"/>
      <c r="AI5399" s="2"/>
      <c r="AM5399" s="2"/>
      <c r="AQ5399" s="2"/>
    </row>
    <row r="5400" spans="7:43" x14ac:dyDescent="0.3">
      <c r="G5400" s="2"/>
      <c r="K5400" s="2"/>
      <c r="O5400" s="2"/>
      <c r="S5400" s="2"/>
      <c r="W5400" s="2"/>
      <c r="AA5400" s="2"/>
      <c r="AE5400" s="2"/>
      <c r="AI5400" s="2"/>
      <c r="AM5400" s="2"/>
      <c r="AQ5400" s="2"/>
    </row>
    <row r="5401" spans="7:43" x14ac:dyDescent="0.3">
      <c r="G5401" s="2"/>
      <c r="K5401" s="2"/>
      <c r="O5401" s="2"/>
      <c r="S5401" s="2"/>
      <c r="W5401" s="2"/>
      <c r="AA5401" s="2"/>
      <c r="AE5401" s="2"/>
      <c r="AI5401" s="2"/>
      <c r="AM5401" s="2"/>
      <c r="AQ5401" s="2"/>
    </row>
    <row r="5402" spans="7:43" x14ac:dyDescent="0.3">
      <c r="G5402" s="2"/>
      <c r="K5402" s="2"/>
      <c r="O5402" s="2"/>
      <c r="S5402" s="2"/>
      <c r="W5402" s="2"/>
      <c r="AA5402" s="2"/>
      <c r="AE5402" s="2"/>
      <c r="AI5402" s="2"/>
      <c r="AM5402" s="2"/>
      <c r="AQ5402" s="2"/>
    </row>
    <row r="5403" spans="7:43" x14ac:dyDescent="0.3">
      <c r="G5403" s="2"/>
      <c r="K5403" s="2"/>
      <c r="O5403" s="2"/>
      <c r="S5403" s="2"/>
      <c r="W5403" s="2"/>
      <c r="AA5403" s="2"/>
      <c r="AE5403" s="2"/>
      <c r="AI5403" s="2"/>
      <c r="AM5403" s="2"/>
      <c r="AQ5403" s="2"/>
    </row>
    <row r="5404" spans="7:43" x14ac:dyDescent="0.3">
      <c r="G5404" s="2"/>
      <c r="K5404" s="2"/>
      <c r="O5404" s="2"/>
      <c r="S5404" s="2"/>
      <c r="W5404" s="2"/>
      <c r="AA5404" s="2"/>
      <c r="AE5404" s="2"/>
      <c r="AI5404" s="2"/>
      <c r="AM5404" s="2"/>
      <c r="AQ5404" s="2"/>
    </row>
    <row r="5405" spans="7:43" x14ac:dyDescent="0.3">
      <c r="G5405" s="2"/>
      <c r="K5405" s="2"/>
      <c r="O5405" s="2"/>
      <c r="S5405" s="2"/>
      <c r="W5405" s="2"/>
      <c r="AA5405" s="2"/>
      <c r="AE5405" s="2"/>
      <c r="AI5405" s="2"/>
      <c r="AM5405" s="2"/>
      <c r="AQ5405" s="2"/>
    </row>
    <row r="5406" spans="7:43" x14ac:dyDescent="0.3">
      <c r="G5406" s="2"/>
      <c r="K5406" s="2"/>
      <c r="O5406" s="2"/>
      <c r="S5406" s="2"/>
      <c r="W5406" s="2"/>
      <c r="AA5406" s="2"/>
      <c r="AE5406" s="2"/>
      <c r="AI5406" s="2"/>
      <c r="AM5406" s="2"/>
      <c r="AQ5406" s="2"/>
    </row>
    <row r="5407" spans="7:43" x14ac:dyDescent="0.3">
      <c r="G5407" s="2"/>
      <c r="K5407" s="2"/>
      <c r="O5407" s="2"/>
      <c r="S5407" s="2"/>
      <c r="W5407" s="2"/>
      <c r="AA5407" s="2"/>
      <c r="AE5407" s="2"/>
      <c r="AI5407" s="2"/>
      <c r="AM5407" s="2"/>
      <c r="AQ5407" s="2"/>
    </row>
    <row r="5408" spans="7:43" x14ac:dyDescent="0.3">
      <c r="G5408" s="2"/>
      <c r="K5408" s="2"/>
      <c r="O5408" s="2"/>
      <c r="S5408" s="2"/>
      <c r="W5408" s="2"/>
      <c r="AA5408" s="2"/>
      <c r="AE5408" s="2"/>
      <c r="AI5408" s="2"/>
      <c r="AM5408" s="2"/>
      <c r="AQ5408" s="2"/>
    </row>
    <row r="5409" spans="7:43" x14ac:dyDescent="0.3">
      <c r="G5409" s="2"/>
      <c r="K5409" s="2"/>
      <c r="O5409" s="2"/>
      <c r="S5409" s="2"/>
      <c r="W5409" s="2"/>
      <c r="AA5409" s="2"/>
      <c r="AE5409" s="2"/>
      <c r="AI5409" s="2"/>
      <c r="AM5409" s="2"/>
      <c r="AQ5409" s="2"/>
    </row>
    <row r="5410" spans="7:43" x14ac:dyDescent="0.3">
      <c r="G5410" s="2"/>
      <c r="K5410" s="2"/>
      <c r="O5410" s="2"/>
      <c r="S5410" s="2"/>
      <c r="W5410" s="2"/>
      <c r="AA5410" s="2"/>
      <c r="AE5410" s="2"/>
      <c r="AI5410" s="2"/>
      <c r="AM5410" s="2"/>
      <c r="AQ5410" s="2"/>
    </row>
    <row r="5411" spans="7:43" x14ac:dyDescent="0.3">
      <c r="G5411" s="2"/>
      <c r="K5411" s="2"/>
      <c r="O5411" s="2"/>
      <c r="S5411" s="2"/>
      <c r="W5411" s="2"/>
      <c r="AA5411" s="2"/>
      <c r="AE5411" s="2"/>
      <c r="AI5411" s="2"/>
      <c r="AM5411" s="2"/>
      <c r="AQ5411" s="2"/>
    </row>
    <row r="5412" spans="7:43" x14ac:dyDescent="0.3">
      <c r="G5412" s="2"/>
      <c r="K5412" s="2"/>
      <c r="O5412" s="2"/>
      <c r="S5412" s="2"/>
      <c r="W5412" s="2"/>
      <c r="AA5412" s="2"/>
      <c r="AE5412" s="2"/>
      <c r="AI5412" s="2"/>
      <c r="AM5412" s="2"/>
      <c r="AQ5412" s="2"/>
    </row>
    <row r="5413" spans="7:43" x14ac:dyDescent="0.3">
      <c r="G5413" s="2"/>
      <c r="K5413" s="2"/>
      <c r="O5413" s="2"/>
      <c r="S5413" s="2"/>
      <c r="W5413" s="2"/>
      <c r="AA5413" s="2"/>
      <c r="AE5413" s="2"/>
      <c r="AI5413" s="2"/>
      <c r="AM5413" s="2"/>
      <c r="AQ5413" s="2"/>
    </row>
    <row r="5414" spans="7:43" x14ac:dyDescent="0.3">
      <c r="G5414" s="2"/>
      <c r="K5414" s="2"/>
      <c r="O5414" s="2"/>
      <c r="S5414" s="2"/>
      <c r="W5414" s="2"/>
      <c r="AA5414" s="2"/>
      <c r="AE5414" s="2"/>
      <c r="AI5414" s="2"/>
      <c r="AM5414" s="2"/>
      <c r="AQ5414" s="2"/>
    </row>
    <row r="5415" spans="7:43" x14ac:dyDescent="0.3">
      <c r="G5415" s="2"/>
      <c r="K5415" s="2"/>
      <c r="O5415" s="2"/>
      <c r="S5415" s="2"/>
      <c r="W5415" s="2"/>
      <c r="AA5415" s="2"/>
      <c r="AE5415" s="2"/>
      <c r="AI5415" s="2"/>
      <c r="AM5415" s="2"/>
      <c r="AQ5415" s="2"/>
    </row>
    <row r="5416" spans="7:43" x14ac:dyDescent="0.3">
      <c r="G5416" s="2"/>
      <c r="K5416" s="2"/>
      <c r="O5416" s="2"/>
      <c r="S5416" s="2"/>
      <c r="W5416" s="2"/>
      <c r="AA5416" s="2"/>
      <c r="AE5416" s="2"/>
      <c r="AI5416" s="2"/>
      <c r="AM5416" s="2"/>
      <c r="AQ5416" s="2"/>
    </row>
    <row r="5417" spans="7:43" x14ac:dyDescent="0.3">
      <c r="G5417" s="2"/>
      <c r="K5417" s="2"/>
      <c r="O5417" s="2"/>
      <c r="S5417" s="2"/>
      <c r="W5417" s="2"/>
      <c r="AA5417" s="2"/>
      <c r="AE5417" s="2"/>
      <c r="AI5417" s="2"/>
      <c r="AM5417" s="2"/>
      <c r="AQ5417" s="2"/>
    </row>
    <row r="5418" spans="7:43" x14ac:dyDescent="0.3">
      <c r="G5418" s="2"/>
      <c r="K5418" s="2"/>
      <c r="O5418" s="2"/>
      <c r="S5418" s="2"/>
      <c r="W5418" s="2"/>
      <c r="AA5418" s="2"/>
      <c r="AE5418" s="2"/>
      <c r="AI5418" s="2"/>
      <c r="AM5418" s="2"/>
      <c r="AQ5418" s="2"/>
    </row>
    <row r="5419" spans="7:43" x14ac:dyDescent="0.3">
      <c r="G5419" s="2"/>
      <c r="K5419" s="2"/>
      <c r="O5419" s="2"/>
      <c r="S5419" s="2"/>
      <c r="W5419" s="2"/>
      <c r="AA5419" s="2"/>
      <c r="AE5419" s="2"/>
      <c r="AI5419" s="2"/>
      <c r="AM5419" s="2"/>
      <c r="AQ5419" s="2"/>
    </row>
    <row r="5420" spans="7:43" x14ac:dyDescent="0.3">
      <c r="G5420" s="2"/>
      <c r="K5420" s="2"/>
      <c r="O5420" s="2"/>
      <c r="S5420" s="2"/>
      <c r="W5420" s="2"/>
      <c r="AA5420" s="2"/>
      <c r="AE5420" s="2"/>
      <c r="AI5420" s="2"/>
      <c r="AM5420" s="2"/>
      <c r="AQ5420" s="2"/>
    </row>
    <row r="5421" spans="7:43" x14ac:dyDescent="0.3">
      <c r="G5421" s="2"/>
      <c r="K5421" s="2"/>
      <c r="O5421" s="2"/>
      <c r="S5421" s="2"/>
      <c r="W5421" s="2"/>
      <c r="AA5421" s="2"/>
      <c r="AE5421" s="2"/>
      <c r="AI5421" s="2"/>
      <c r="AM5421" s="2"/>
      <c r="AQ5421" s="2"/>
    </row>
    <row r="5422" spans="7:43" x14ac:dyDescent="0.3">
      <c r="G5422" s="2"/>
      <c r="K5422" s="2"/>
      <c r="O5422" s="2"/>
      <c r="S5422" s="2"/>
      <c r="W5422" s="2"/>
      <c r="AA5422" s="2"/>
      <c r="AE5422" s="2"/>
      <c r="AI5422" s="2"/>
      <c r="AM5422" s="2"/>
      <c r="AQ5422" s="2"/>
    </row>
    <row r="5423" spans="7:43" x14ac:dyDescent="0.3">
      <c r="G5423" s="2"/>
      <c r="K5423" s="2"/>
      <c r="O5423" s="2"/>
      <c r="S5423" s="2"/>
      <c r="W5423" s="2"/>
      <c r="AA5423" s="2"/>
      <c r="AE5423" s="2"/>
      <c r="AI5423" s="2"/>
      <c r="AM5423" s="2"/>
      <c r="AQ5423" s="2"/>
    </row>
    <row r="5424" spans="7:43" x14ac:dyDescent="0.3">
      <c r="G5424" s="2"/>
      <c r="K5424" s="2"/>
      <c r="O5424" s="2"/>
      <c r="S5424" s="2"/>
      <c r="W5424" s="2"/>
      <c r="AA5424" s="2"/>
      <c r="AE5424" s="2"/>
      <c r="AI5424" s="2"/>
      <c r="AM5424" s="2"/>
      <c r="AQ5424" s="2"/>
    </row>
    <row r="5425" spans="7:43" x14ac:dyDescent="0.3">
      <c r="G5425" s="2"/>
      <c r="K5425" s="2"/>
      <c r="O5425" s="2"/>
      <c r="S5425" s="2"/>
      <c r="W5425" s="2"/>
      <c r="AA5425" s="2"/>
      <c r="AE5425" s="2"/>
      <c r="AI5425" s="2"/>
      <c r="AM5425" s="2"/>
      <c r="AQ5425" s="2"/>
    </row>
    <row r="5426" spans="7:43" x14ac:dyDescent="0.3">
      <c r="G5426" s="2"/>
      <c r="K5426" s="2"/>
      <c r="O5426" s="2"/>
      <c r="S5426" s="2"/>
      <c r="W5426" s="2"/>
      <c r="AA5426" s="2"/>
      <c r="AE5426" s="2"/>
      <c r="AI5426" s="2"/>
      <c r="AM5426" s="2"/>
      <c r="AQ5426" s="2"/>
    </row>
    <row r="5427" spans="7:43" x14ac:dyDescent="0.3">
      <c r="G5427" s="2"/>
      <c r="K5427" s="2"/>
      <c r="O5427" s="2"/>
      <c r="S5427" s="2"/>
      <c r="W5427" s="2"/>
      <c r="AA5427" s="2"/>
      <c r="AE5427" s="2"/>
      <c r="AI5427" s="2"/>
      <c r="AM5427" s="2"/>
      <c r="AQ5427" s="2"/>
    </row>
    <row r="5428" spans="7:43" x14ac:dyDescent="0.3">
      <c r="G5428" s="2"/>
      <c r="K5428" s="2"/>
      <c r="O5428" s="2"/>
      <c r="S5428" s="2"/>
      <c r="W5428" s="2"/>
      <c r="AA5428" s="2"/>
      <c r="AE5428" s="2"/>
      <c r="AI5428" s="2"/>
      <c r="AM5428" s="2"/>
      <c r="AQ5428" s="2"/>
    </row>
    <row r="5429" spans="7:43" x14ac:dyDescent="0.3">
      <c r="G5429" s="2"/>
      <c r="K5429" s="2"/>
      <c r="O5429" s="2"/>
      <c r="S5429" s="2"/>
      <c r="W5429" s="2"/>
      <c r="AA5429" s="2"/>
      <c r="AE5429" s="2"/>
      <c r="AI5429" s="2"/>
      <c r="AM5429" s="2"/>
      <c r="AQ5429" s="2"/>
    </row>
    <row r="5430" spans="7:43" x14ac:dyDescent="0.3">
      <c r="G5430" s="2"/>
      <c r="K5430" s="2"/>
      <c r="O5430" s="2"/>
      <c r="S5430" s="2"/>
      <c r="W5430" s="2"/>
      <c r="AA5430" s="2"/>
      <c r="AE5430" s="2"/>
      <c r="AI5430" s="2"/>
      <c r="AM5430" s="2"/>
      <c r="AQ5430" s="2"/>
    </row>
    <row r="5431" spans="7:43" x14ac:dyDescent="0.3">
      <c r="G5431" s="2"/>
      <c r="K5431" s="2"/>
      <c r="O5431" s="2"/>
      <c r="S5431" s="2"/>
      <c r="W5431" s="2"/>
      <c r="AA5431" s="2"/>
      <c r="AE5431" s="2"/>
      <c r="AI5431" s="2"/>
      <c r="AM5431" s="2"/>
      <c r="AQ5431" s="2"/>
    </row>
    <row r="5432" spans="7:43" x14ac:dyDescent="0.3">
      <c r="G5432" s="2"/>
      <c r="K5432" s="2"/>
      <c r="O5432" s="2"/>
      <c r="S5432" s="2"/>
      <c r="W5432" s="2"/>
      <c r="AA5432" s="2"/>
      <c r="AE5432" s="2"/>
      <c r="AI5432" s="2"/>
      <c r="AM5432" s="2"/>
      <c r="AQ5432" s="2"/>
    </row>
    <row r="5433" spans="7:43" x14ac:dyDescent="0.3">
      <c r="G5433" s="2"/>
      <c r="K5433" s="2"/>
      <c r="O5433" s="2"/>
      <c r="S5433" s="2"/>
      <c r="W5433" s="2"/>
      <c r="AA5433" s="2"/>
      <c r="AE5433" s="2"/>
      <c r="AI5433" s="2"/>
      <c r="AM5433" s="2"/>
      <c r="AQ5433" s="2"/>
    </row>
    <row r="5434" spans="7:43" x14ac:dyDescent="0.3">
      <c r="G5434" s="2"/>
      <c r="K5434" s="2"/>
      <c r="O5434" s="2"/>
      <c r="S5434" s="2"/>
      <c r="W5434" s="2"/>
      <c r="AA5434" s="2"/>
      <c r="AE5434" s="2"/>
      <c r="AI5434" s="2"/>
      <c r="AM5434" s="2"/>
      <c r="AQ5434" s="2"/>
    </row>
    <row r="5435" spans="7:43" x14ac:dyDescent="0.3">
      <c r="G5435" s="2"/>
      <c r="K5435" s="2"/>
      <c r="O5435" s="2"/>
      <c r="S5435" s="2"/>
      <c r="W5435" s="2"/>
      <c r="AA5435" s="2"/>
      <c r="AE5435" s="2"/>
      <c r="AI5435" s="2"/>
      <c r="AM5435" s="2"/>
      <c r="AQ5435" s="2"/>
    </row>
    <row r="5436" spans="7:43" x14ac:dyDescent="0.3">
      <c r="G5436" s="2"/>
      <c r="K5436" s="2"/>
      <c r="O5436" s="2"/>
      <c r="S5436" s="2"/>
      <c r="W5436" s="2"/>
      <c r="AA5436" s="2"/>
      <c r="AE5436" s="2"/>
      <c r="AI5436" s="2"/>
      <c r="AM5436" s="2"/>
      <c r="AQ5436" s="2"/>
    </row>
    <row r="5437" spans="7:43" x14ac:dyDescent="0.3">
      <c r="G5437" s="2"/>
      <c r="K5437" s="2"/>
      <c r="O5437" s="2"/>
      <c r="S5437" s="2"/>
      <c r="W5437" s="2"/>
      <c r="AA5437" s="2"/>
      <c r="AE5437" s="2"/>
      <c r="AI5437" s="2"/>
      <c r="AM5437" s="2"/>
      <c r="AQ5437" s="2"/>
    </row>
    <row r="5438" spans="7:43" x14ac:dyDescent="0.3">
      <c r="G5438" s="2"/>
      <c r="K5438" s="2"/>
      <c r="O5438" s="2"/>
      <c r="S5438" s="2"/>
      <c r="W5438" s="2"/>
      <c r="AA5438" s="2"/>
      <c r="AE5438" s="2"/>
      <c r="AI5438" s="2"/>
      <c r="AM5438" s="2"/>
      <c r="AQ5438" s="2"/>
    </row>
    <row r="5439" spans="7:43" x14ac:dyDescent="0.3">
      <c r="G5439" s="2"/>
      <c r="K5439" s="2"/>
      <c r="O5439" s="2"/>
      <c r="S5439" s="2"/>
      <c r="W5439" s="2"/>
      <c r="AA5439" s="2"/>
      <c r="AE5439" s="2"/>
      <c r="AI5439" s="2"/>
      <c r="AM5439" s="2"/>
      <c r="AQ5439" s="2"/>
    </row>
    <row r="5440" spans="7:43" x14ac:dyDescent="0.3">
      <c r="G5440" s="2"/>
      <c r="K5440" s="2"/>
      <c r="O5440" s="2"/>
      <c r="S5440" s="2"/>
      <c r="W5440" s="2"/>
      <c r="AA5440" s="2"/>
      <c r="AE5440" s="2"/>
      <c r="AI5440" s="2"/>
      <c r="AM5440" s="2"/>
      <c r="AQ5440" s="2"/>
    </row>
    <row r="5441" spans="7:43" x14ac:dyDescent="0.3">
      <c r="G5441" s="2"/>
      <c r="K5441" s="2"/>
      <c r="O5441" s="2"/>
      <c r="S5441" s="2"/>
      <c r="W5441" s="2"/>
      <c r="AA5441" s="2"/>
      <c r="AE5441" s="2"/>
      <c r="AI5441" s="2"/>
      <c r="AM5441" s="2"/>
      <c r="AQ5441" s="2"/>
    </row>
    <row r="5442" spans="7:43" x14ac:dyDescent="0.3">
      <c r="G5442" s="2"/>
      <c r="K5442" s="2"/>
      <c r="O5442" s="2"/>
      <c r="S5442" s="2"/>
      <c r="W5442" s="2"/>
      <c r="AA5442" s="2"/>
      <c r="AE5442" s="2"/>
      <c r="AI5442" s="2"/>
      <c r="AM5442" s="2"/>
      <c r="AQ5442" s="2"/>
    </row>
    <row r="5443" spans="7:43" x14ac:dyDescent="0.3">
      <c r="G5443" s="2"/>
      <c r="K5443" s="2"/>
      <c r="O5443" s="2"/>
      <c r="S5443" s="2"/>
      <c r="W5443" s="2"/>
      <c r="AA5443" s="2"/>
      <c r="AE5443" s="2"/>
      <c r="AI5443" s="2"/>
      <c r="AM5443" s="2"/>
      <c r="AQ5443" s="2"/>
    </row>
    <row r="5444" spans="7:43" x14ac:dyDescent="0.3">
      <c r="G5444" s="2"/>
      <c r="K5444" s="2"/>
      <c r="O5444" s="2"/>
      <c r="S5444" s="2"/>
      <c r="W5444" s="2"/>
      <c r="AA5444" s="2"/>
      <c r="AE5444" s="2"/>
      <c r="AI5444" s="2"/>
      <c r="AM5444" s="2"/>
      <c r="AQ5444" s="2"/>
    </row>
    <row r="5445" spans="7:43" x14ac:dyDescent="0.3">
      <c r="G5445" s="2"/>
      <c r="K5445" s="2"/>
      <c r="O5445" s="2"/>
      <c r="S5445" s="2"/>
      <c r="W5445" s="2"/>
      <c r="AA5445" s="2"/>
      <c r="AE5445" s="2"/>
      <c r="AI5445" s="2"/>
      <c r="AM5445" s="2"/>
      <c r="AQ5445" s="2"/>
    </row>
    <row r="5446" spans="7:43" x14ac:dyDescent="0.3">
      <c r="G5446" s="2"/>
      <c r="K5446" s="2"/>
      <c r="O5446" s="2"/>
      <c r="S5446" s="2"/>
      <c r="W5446" s="2"/>
      <c r="AA5446" s="2"/>
      <c r="AE5446" s="2"/>
      <c r="AI5446" s="2"/>
      <c r="AM5446" s="2"/>
      <c r="AQ5446" s="2"/>
    </row>
    <row r="5447" spans="7:43" x14ac:dyDescent="0.3">
      <c r="G5447" s="2"/>
      <c r="K5447" s="2"/>
      <c r="O5447" s="2"/>
      <c r="S5447" s="2"/>
      <c r="W5447" s="2"/>
      <c r="AA5447" s="2"/>
      <c r="AE5447" s="2"/>
      <c r="AI5447" s="2"/>
      <c r="AM5447" s="2"/>
      <c r="AQ5447" s="2"/>
    </row>
    <row r="5448" spans="7:43" x14ac:dyDescent="0.3">
      <c r="G5448" s="2"/>
      <c r="K5448" s="2"/>
      <c r="O5448" s="2"/>
      <c r="S5448" s="2"/>
      <c r="W5448" s="2"/>
      <c r="AA5448" s="2"/>
      <c r="AE5448" s="2"/>
      <c r="AI5448" s="2"/>
      <c r="AM5448" s="2"/>
      <c r="AQ5448" s="2"/>
    </row>
    <row r="5449" spans="7:43" x14ac:dyDescent="0.3">
      <c r="G5449" s="2"/>
      <c r="K5449" s="2"/>
      <c r="O5449" s="2"/>
      <c r="S5449" s="2"/>
      <c r="W5449" s="2"/>
      <c r="AA5449" s="2"/>
      <c r="AE5449" s="2"/>
      <c r="AI5449" s="2"/>
      <c r="AM5449" s="2"/>
      <c r="AQ5449" s="2"/>
    </row>
    <row r="5450" spans="7:43" x14ac:dyDescent="0.3">
      <c r="G5450" s="2"/>
      <c r="K5450" s="2"/>
      <c r="O5450" s="2"/>
      <c r="S5450" s="2"/>
      <c r="W5450" s="2"/>
      <c r="AA5450" s="2"/>
      <c r="AE5450" s="2"/>
      <c r="AI5450" s="2"/>
      <c r="AM5450" s="2"/>
      <c r="AQ5450" s="2"/>
    </row>
    <row r="5451" spans="7:43" x14ac:dyDescent="0.3">
      <c r="G5451" s="2"/>
      <c r="K5451" s="2"/>
      <c r="O5451" s="2"/>
      <c r="S5451" s="2"/>
      <c r="W5451" s="2"/>
      <c r="AA5451" s="2"/>
      <c r="AE5451" s="2"/>
      <c r="AI5451" s="2"/>
      <c r="AM5451" s="2"/>
      <c r="AQ5451" s="2"/>
    </row>
    <row r="5452" spans="7:43" x14ac:dyDescent="0.3">
      <c r="G5452" s="2"/>
      <c r="K5452" s="2"/>
      <c r="O5452" s="2"/>
      <c r="S5452" s="2"/>
      <c r="W5452" s="2"/>
      <c r="AA5452" s="2"/>
      <c r="AE5452" s="2"/>
      <c r="AI5452" s="2"/>
      <c r="AM5452" s="2"/>
      <c r="AQ5452" s="2"/>
    </row>
    <row r="5453" spans="7:43" x14ac:dyDescent="0.3">
      <c r="G5453" s="2"/>
      <c r="K5453" s="2"/>
      <c r="O5453" s="2"/>
      <c r="S5453" s="2"/>
      <c r="W5453" s="2"/>
      <c r="AA5453" s="2"/>
      <c r="AE5453" s="2"/>
      <c r="AI5453" s="2"/>
      <c r="AM5453" s="2"/>
      <c r="AQ5453" s="2"/>
    </row>
    <row r="5454" spans="7:43" x14ac:dyDescent="0.3">
      <c r="G5454" s="2"/>
      <c r="K5454" s="2"/>
      <c r="O5454" s="2"/>
      <c r="S5454" s="2"/>
      <c r="W5454" s="2"/>
      <c r="AA5454" s="2"/>
      <c r="AE5454" s="2"/>
      <c r="AI5454" s="2"/>
      <c r="AM5454" s="2"/>
      <c r="AQ5454" s="2"/>
    </row>
    <row r="5455" spans="7:43" x14ac:dyDescent="0.3">
      <c r="G5455" s="2"/>
      <c r="K5455" s="2"/>
      <c r="O5455" s="2"/>
      <c r="S5455" s="2"/>
      <c r="W5455" s="2"/>
      <c r="AA5455" s="2"/>
      <c r="AE5455" s="2"/>
      <c r="AI5455" s="2"/>
      <c r="AM5455" s="2"/>
      <c r="AQ5455" s="2"/>
    </row>
    <row r="5456" spans="7:43" x14ac:dyDescent="0.3">
      <c r="G5456" s="2"/>
      <c r="K5456" s="2"/>
      <c r="O5456" s="2"/>
      <c r="S5456" s="2"/>
      <c r="W5456" s="2"/>
      <c r="AA5456" s="2"/>
      <c r="AE5456" s="2"/>
      <c r="AI5456" s="2"/>
      <c r="AM5456" s="2"/>
      <c r="AQ5456" s="2"/>
    </row>
    <row r="5457" spans="7:43" x14ac:dyDescent="0.3">
      <c r="G5457" s="2"/>
      <c r="K5457" s="2"/>
      <c r="O5457" s="2"/>
      <c r="S5457" s="2"/>
      <c r="W5457" s="2"/>
      <c r="AA5457" s="2"/>
      <c r="AE5457" s="2"/>
      <c r="AI5457" s="2"/>
      <c r="AM5457" s="2"/>
      <c r="AQ5457" s="2"/>
    </row>
    <row r="5458" spans="7:43" x14ac:dyDescent="0.3">
      <c r="G5458" s="2"/>
      <c r="K5458" s="2"/>
      <c r="O5458" s="2"/>
      <c r="S5458" s="2"/>
      <c r="W5458" s="2"/>
      <c r="AA5458" s="2"/>
      <c r="AE5458" s="2"/>
      <c r="AI5458" s="2"/>
      <c r="AM5458" s="2"/>
      <c r="AQ5458" s="2"/>
    </row>
    <row r="5459" spans="7:43" x14ac:dyDescent="0.3">
      <c r="G5459" s="2"/>
      <c r="K5459" s="2"/>
      <c r="O5459" s="2"/>
      <c r="S5459" s="2"/>
      <c r="W5459" s="2"/>
      <c r="AA5459" s="2"/>
      <c r="AE5459" s="2"/>
      <c r="AI5459" s="2"/>
      <c r="AM5459" s="2"/>
      <c r="AQ5459" s="2"/>
    </row>
    <row r="5460" spans="7:43" x14ac:dyDescent="0.3">
      <c r="G5460" s="2"/>
      <c r="K5460" s="2"/>
      <c r="O5460" s="2"/>
      <c r="S5460" s="2"/>
      <c r="W5460" s="2"/>
      <c r="AA5460" s="2"/>
      <c r="AE5460" s="2"/>
      <c r="AI5460" s="2"/>
      <c r="AM5460" s="2"/>
      <c r="AQ5460" s="2"/>
    </row>
    <row r="5461" spans="7:43" x14ac:dyDescent="0.3">
      <c r="G5461" s="2"/>
      <c r="K5461" s="2"/>
      <c r="O5461" s="2"/>
      <c r="S5461" s="2"/>
      <c r="W5461" s="2"/>
      <c r="AA5461" s="2"/>
      <c r="AE5461" s="2"/>
      <c r="AI5461" s="2"/>
      <c r="AM5461" s="2"/>
      <c r="AQ5461" s="2"/>
    </row>
    <row r="5462" spans="7:43" x14ac:dyDescent="0.3">
      <c r="G5462" s="2"/>
      <c r="K5462" s="2"/>
      <c r="O5462" s="2"/>
      <c r="S5462" s="2"/>
      <c r="W5462" s="2"/>
      <c r="AA5462" s="2"/>
      <c r="AE5462" s="2"/>
      <c r="AI5462" s="2"/>
      <c r="AM5462" s="2"/>
      <c r="AQ5462" s="2"/>
    </row>
    <row r="5463" spans="7:43" x14ac:dyDescent="0.3">
      <c r="G5463" s="2"/>
      <c r="K5463" s="2"/>
      <c r="O5463" s="2"/>
      <c r="S5463" s="2"/>
      <c r="W5463" s="2"/>
      <c r="AA5463" s="2"/>
      <c r="AE5463" s="2"/>
      <c r="AI5463" s="2"/>
      <c r="AM5463" s="2"/>
      <c r="AQ5463" s="2"/>
    </row>
    <row r="5464" spans="7:43" x14ac:dyDescent="0.3">
      <c r="G5464" s="2"/>
      <c r="K5464" s="2"/>
      <c r="O5464" s="2"/>
      <c r="S5464" s="2"/>
      <c r="W5464" s="2"/>
      <c r="AA5464" s="2"/>
      <c r="AE5464" s="2"/>
      <c r="AI5464" s="2"/>
      <c r="AM5464" s="2"/>
      <c r="AQ5464" s="2"/>
    </row>
    <row r="5465" spans="7:43" x14ac:dyDescent="0.3">
      <c r="G5465" s="2"/>
      <c r="K5465" s="2"/>
      <c r="O5465" s="2"/>
      <c r="S5465" s="2"/>
      <c r="W5465" s="2"/>
      <c r="AA5465" s="2"/>
      <c r="AE5465" s="2"/>
      <c r="AI5465" s="2"/>
      <c r="AM5465" s="2"/>
      <c r="AQ5465" s="2"/>
    </row>
    <row r="5466" spans="7:43" x14ac:dyDescent="0.3">
      <c r="G5466" s="2"/>
      <c r="K5466" s="2"/>
      <c r="O5466" s="2"/>
      <c r="S5466" s="2"/>
      <c r="W5466" s="2"/>
      <c r="AA5466" s="2"/>
      <c r="AE5466" s="2"/>
      <c r="AI5466" s="2"/>
      <c r="AM5466" s="2"/>
      <c r="AQ5466" s="2"/>
    </row>
    <row r="5467" spans="7:43" x14ac:dyDescent="0.3">
      <c r="G5467" s="2"/>
      <c r="K5467" s="2"/>
      <c r="O5467" s="2"/>
      <c r="S5467" s="2"/>
      <c r="W5467" s="2"/>
      <c r="AA5467" s="2"/>
      <c r="AE5467" s="2"/>
      <c r="AI5467" s="2"/>
      <c r="AM5467" s="2"/>
      <c r="AQ5467" s="2"/>
    </row>
    <row r="5468" spans="7:43" x14ac:dyDescent="0.3">
      <c r="G5468" s="2"/>
      <c r="K5468" s="2"/>
      <c r="O5468" s="2"/>
      <c r="S5468" s="2"/>
      <c r="W5468" s="2"/>
      <c r="AA5468" s="2"/>
      <c r="AE5468" s="2"/>
      <c r="AI5468" s="2"/>
      <c r="AM5468" s="2"/>
      <c r="AQ5468" s="2"/>
    </row>
    <row r="5469" spans="7:43" x14ac:dyDescent="0.3">
      <c r="G5469" s="2"/>
      <c r="K5469" s="2"/>
      <c r="O5469" s="2"/>
      <c r="S5469" s="2"/>
      <c r="W5469" s="2"/>
      <c r="AA5469" s="2"/>
      <c r="AE5469" s="2"/>
      <c r="AI5469" s="2"/>
      <c r="AM5469" s="2"/>
      <c r="AQ5469" s="2"/>
    </row>
    <row r="5470" spans="7:43" x14ac:dyDescent="0.3">
      <c r="G5470" s="2"/>
      <c r="K5470" s="2"/>
      <c r="O5470" s="2"/>
      <c r="S5470" s="2"/>
      <c r="W5470" s="2"/>
      <c r="AA5470" s="2"/>
      <c r="AE5470" s="2"/>
      <c r="AI5470" s="2"/>
      <c r="AM5470" s="2"/>
      <c r="AQ5470" s="2"/>
    </row>
    <row r="5471" spans="7:43" x14ac:dyDescent="0.3">
      <c r="G5471" s="2"/>
      <c r="K5471" s="2"/>
      <c r="O5471" s="2"/>
      <c r="S5471" s="2"/>
      <c r="W5471" s="2"/>
      <c r="AA5471" s="2"/>
      <c r="AE5471" s="2"/>
      <c r="AI5471" s="2"/>
      <c r="AM5471" s="2"/>
      <c r="AQ5471" s="2"/>
    </row>
    <row r="5472" spans="7:43" x14ac:dyDescent="0.3">
      <c r="G5472" s="2"/>
      <c r="K5472" s="2"/>
      <c r="O5472" s="2"/>
      <c r="S5472" s="2"/>
      <c r="W5472" s="2"/>
      <c r="AA5472" s="2"/>
      <c r="AE5472" s="2"/>
      <c r="AI5472" s="2"/>
      <c r="AM5472" s="2"/>
      <c r="AQ5472" s="2"/>
    </row>
    <row r="5473" spans="7:43" x14ac:dyDescent="0.3">
      <c r="G5473" s="2"/>
      <c r="K5473" s="2"/>
      <c r="O5473" s="2"/>
      <c r="S5473" s="2"/>
      <c r="W5473" s="2"/>
      <c r="AA5473" s="2"/>
      <c r="AE5473" s="2"/>
      <c r="AI5473" s="2"/>
      <c r="AM5473" s="2"/>
      <c r="AQ5473" s="2"/>
    </row>
    <row r="5474" spans="7:43" x14ac:dyDescent="0.3">
      <c r="G5474" s="2"/>
      <c r="K5474" s="2"/>
      <c r="O5474" s="2"/>
      <c r="S5474" s="2"/>
      <c r="W5474" s="2"/>
      <c r="AA5474" s="2"/>
      <c r="AE5474" s="2"/>
      <c r="AI5474" s="2"/>
      <c r="AM5474" s="2"/>
      <c r="AQ5474" s="2"/>
    </row>
    <row r="5475" spans="7:43" x14ac:dyDescent="0.3">
      <c r="G5475" s="2"/>
      <c r="K5475" s="2"/>
      <c r="O5475" s="2"/>
      <c r="S5475" s="2"/>
      <c r="W5475" s="2"/>
      <c r="AA5475" s="2"/>
      <c r="AE5475" s="2"/>
      <c r="AI5475" s="2"/>
      <c r="AM5475" s="2"/>
      <c r="AQ5475" s="2"/>
    </row>
    <row r="5476" spans="7:43" x14ac:dyDescent="0.3">
      <c r="G5476" s="2"/>
      <c r="K5476" s="2"/>
      <c r="O5476" s="2"/>
      <c r="S5476" s="2"/>
      <c r="W5476" s="2"/>
      <c r="AA5476" s="2"/>
      <c r="AE5476" s="2"/>
      <c r="AI5476" s="2"/>
      <c r="AM5476" s="2"/>
      <c r="AQ5476" s="2"/>
    </row>
    <row r="5477" spans="7:43" x14ac:dyDescent="0.3">
      <c r="G5477" s="2"/>
      <c r="K5477" s="2"/>
      <c r="O5477" s="2"/>
      <c r="S5477" s="2"/>
      <c r="W5477" s="2"/>
      <c r="AA5477" s="2"/>
      <c r="AE5477" s="2"/>
      <c r="AI5477" s="2"/>
      <c r="AM5477" s="2"/>
      <c r="AQ5477" s="2"/>
    </row>
    <row r="5478" spans="7:43" x14ac:dyDescent="0.3">
      <c r="G5478" s="2"/>
      <c r="K5478" s="2"/>
      <c r="O5478" s="2"/>
      <c r="S5478" s="2"/>
      <c r="W5478" s="2"/>
      <c r="AA5478" s="2"/>
      <c r="AE5478" s="2"/>
      <c r="AI5478" s="2"/>
      <c r="AM5478" s="2"/>
      <c r="AQ5478" s="2"/>
    </row>
    <row r="5479" spans="7:43" x14ac:dyDescent="0.3">
      <c r="G5479" s="2"/>
      <c r="K5479" s="2"/>
      <c r="O5479" s="2"/>
      <c r="S5479" s="2"/>
      <c r="W5479" s="2"/>
      <c r="AA5479" s="2"/>
      <c r="AE5479" s="2"/>
      <c r="AI5479" s="2"/>
      <c r="AM5479" s="2"/>
      <c r="AQ5479" s="2"/>
    </row>
    <row r="5480" spans="7:43" x14ac:dyDescent="0.3">
      <c r="G5480" s="2"/>
      <c r="K5480" s="2"/>
      <c r="O5480" s="2"/>
      <c r="S5480" s="2"/>
      <c r="W5480" s="2"/>
      <c r="AA5480" s="2"/>
      <c r="AE5480" s="2"/>
      <c r="AI5480" s="2"/>
      <c r="AM5480" s="2"/>
      <c r="AQ5480" s="2"/>
    </row>
    <row r="5481" spans="7:43" x14ac:dyDescent="0.3">
      <c r="G5481" s="2"/>
      <c r="K5481" s="2"/>
      <c r="O5481" s="2"/>
      <c r="S5481" s="2"/>
      <c r="W5481" s="2"/>
      <c r="AA5481" s="2"/>
      <c r="AE5481" s="2"/>
      <c r="AI5481" s="2"/>
      <c r="AM5481" s="2"/>
      <c r="AQ5481" s="2"/>
    </row>
    <row r="5482" spans="7:43" x14ac:dyDescent="0.3">
      <c r="G5482" s="2"/>
      <c r="K5482" s="2"/>
      <c r="O5482" s="2"/>
      <c r="S5482" s="2"/>
      <c r="W5482" s="2"/>
      <c r="AA5482" s="2"/>
      <c r="AE5482" s="2"/>
      <c r="AI5482" s="2"/>
      <c r="AM5482" s="2"/>
      <c r="AQ5482" s="2"/>
    </row>
    <row r="5483" spans="7:43" x14ac:dyDescent="0.3">
      <c r="G5483" s="2"/>
      <c r="K5483" s="2"/>
      <c r="O5483" s="2"/>
      <c r="S5483" s="2"/>
      <c r="W5483" s="2"/>
      <c r="AA5483" s="2"/>
      <c r="AE5483" s="2"/>
      <c r="AI5483" s="2"/>
      <c r="AM5483" s="2"/>
      <c r="AQ5483" s="2"/>
    </row>
    <row r="5484" spans="7:43" x14ac:dyDescent="0.3">
      <c r="G5484" s="2"/>
      <c r="K5484" s="2"/>
      <c r="O5484" s="2"/>
      <c r="S5484" s="2"/>
      <c r="W5484" s="2"/>
      <c r="AA5484" s="2"/>
      <c r="AE5484" s="2"/>
      <c r="AI5484" s="2"/>
      <c r="AM5484" s="2"/>
      <c r="AQ5484" s="2"/>
    </row>
    <row r="5485" spans="7:43" x14ac:dyDescent="0.3">
      <c r="G5485" s="2"/>
      <c r="K5485" s="2"/>
      <c r="O5485" s="2"/>
      <c r="S5485" s="2"/>
      <c r="W5485" s="2"/>
      <c r="AA5485" s="2"/>
      <c r="AE5485" s="2"/>
      <c r="AI5485" s="2"/>
      <c r="AM5485" s="2"/>
      <c r="AQ5485" s="2"/>
    </row>
    <row r="5486" spans="7:43" x14ac:dyDescent="0.3">
      <c r="G5486" s="2"/>
      <c r="K5486" s="2"/>
      <c r="O5486" s="2"/>
      <c r="S5486" s="2"/>
      <c r="W5486" s="2"/>
      <c r="AA5486" s="2"/>
      <c r="AE5486" s="2"/>
      <c r="AI5486" s="2"/>
      <c r="AM5486" s="2"/>
      <c r="AQ5486" s="2"/>
    </row>
    <row r="5487" spans="7:43" x14ac:dyDescent="0.3">
      <c r="G5487" s="2"/>
      <c r="K5487" s="2"/>
      <c r="O5487" s="2"/>
      <c r="S5487" s="2"/>
      <c r="W5487" s="2"/>
      <c r="AA5487" s="2"/>
      <c r="AE5487" s="2"/>
      <c r="AI5487" s="2"/>
      <c r="AM5487" s="2"/>
      <c r="AQ5487" s="2"/>
    </row>
    <row r="5488" spans="7:43" x14ac:dyDescent="0.3">
      <c r="G5488" s="2"/>
      <c r="K5488" s="2"/>
      <c r="O5488" s="2"/>
      <c r="S5488" s="2"/>
      <c r="W5488" s="2"/>
      <c r="AA5488" s="2"/>
      <c r="AE5488" s="2"/>
      <c r="AI5488" s="2"/>
      <c r="AM5488" s="2"/>
      <c r="AQ5488" s="2"/>
    </row>
    <row r="5489" spans="7:43" x14ac:dyDescent="0.3">
      <c r="G5489" s="2"/>
      <c r="K5489" s="2"/>
      <c r="O5489" s="2"/>
      <c r="S5489" s="2"/>
      <c r="W5489" s="2"/>
      <c r="AA5489" s="2"/>
      <c r="AE5489" s="2"/>
      <c r="AI5489" s="2"/>
      <c r="AM5489" s="2"/>
      <c r="AQ5489" s="2"/>
    </row>
    <row r="5490" spans="7:43" x14ac:dyDescent="0.3">
      <c r="G5490" s="2"/>
      <c r="K5490" s="2"/>
      <c r="O5490" s="2"/>
      <c r="S5490" s="2"/>
      <c r="W5490" s="2"/>
      <c r="AA5490" s="2"/>
      <c r="AE5490" s="2"/>
      <c r="AI5490" s="2"/>
      <c r="AM5490" s="2"/>
      <c r="AQ5490" s="2"/>
    </row>
    <row r="5491" spans="7:43" x14ac:dyDescent="0.3">
      <c r="G5491" s="2"/>
      <c r="K5491" s="2"/>
      <c r="O5491" s="2"/>
      <c r="S5491" s="2"/>
      <c r="W5491" s="2"/>
      <c r="AA5491" s="2"/>
      <c r="AE5491" s="2"/>
      <c r="AI5491" s="2"/>
      <c r="AM5491" s="2"/>
      <c r="AQ5491" s="2"/>
    </row>
    <row r="5492" spans="7:43" x14ac:dyDescent="0.3">
      <c r="G5492" s="2"/>
      <c r="K5492" s="2"/>
      <c r="O5492" s="2"/>
      <c r="S5492" s="2"/>
      <c r="W5492" s="2"/>
      <c r="AA5492" s="2"/>
      <c r="AE5492" s="2"/>
      <c r="AI5492" s="2"/>
      <c r="AM5492" s="2"/>
      <c r="AQ5492" s="2"/>
    </row>
    <row r="5493" spans="7:43" x14ac:dyDescent="0.3">
      <c r="G5493" s="2"/>
      <c r="K5493" s="2"/>
      <c r="O5493" s="2"/>
      <c r="S5493" s="2"/>
      <c r="W5493" s="2"/>
      <c r="AA5493" s="2"/>
      <c r="AE5493" s="2"/>
      <c r="AI5493" s="2"/>
      <c r="AM5493" s="2"/>
      <c r="AQ5493" s="2"/>
    </row>
    <row r="5494" spans="7:43" x14ac:dyDescent="0.3">
      <c r="G5494" s="2"/>
      <c r="K5494" s="2"/>
      <c r="O5494" s="2"/>
      <c r="S5494" s="2"/>
      <c r="W5494" s="2"/>
      <c r="AA5494" s="2"/>
      <c r="AE5494" s="2"/>
      <c r="AI5494" s="2"/>
      <c r="AM5494" s="2"/>
      <c r="AQ5494" s="2"/>
    </row>
    <row r="5495" spans="7:43" x14ac:dyDescent="0.3">
      <c r="G5495" s="2"/>
      <c r="K5495" s="2"/>
      <c r="O5495" s="2"/>
      <c r="S5495" s="2"/>
      <c r="W5495" s="2"/>
      <c r="AA5495" s="2"/>
      <c r="AE5495" s="2"/>
      <c r="AI5495" s="2"/>
      <c r="AM5495" s="2"/>
      <c r="AQ5495" s="2"/>
    </row>
    <row r="5496" spans="7:43" x14ac:dyDescent="0.3">
      <c r="G5496" s="2"/>
      <c r="K5496" s="2"/>
      <c r="O5496" s="2"/>
      <c r="S5496" s="2"/>
      <c r="W5496" s="2"/>
      <c r="AA5496" s="2"/>
      <c r="AE5496" s="2"/>
      <c r="AI5496" s="2"/>
      <c r="AM5496" s="2"/>
      <c r="AQ5496" s="2"/>
    </row>
    <row r="5497" spans="7:43" x14ac:dyDescent="0.3">
      <c r="G5497" s="2"/>
      <c r="K5497" s="2"/>
      <c r="O5497" s="2"/>
      <c r="S5497" s="2"/>
      <c r="W5497" s="2"/>
      <c r="AA5497" s="2"/>
      <c r="AE5497" s="2"/>
      <c r="AI5497" s="2"/>
      <c r="AM5497" s="2"/>
      <c r="AQ5497" s="2"/>
    </row>
    <row r="5498" spans="7:43" x14ac:dyDescent="0.3">
      <c r="G5498" s="2"/>
      <c r="K5498" s="2"/>
      <c r="O5498" s="2"/>
      <c r="S5498" s="2"/>
      <c r="W5498" s="2"/>
      <c r="AA5498" s="2"/>
      <c r="AE5498" s="2"/>
      <c r="AI5498" s="2"/>
      <c r="AM5498" s="2"/>
      <c r="AQ5498" s="2"/>
    </row>
    <row r="5499" spans="7:43" x14ac:dyDescent="0.3">
      <c r="G5499" s="2"/>
      <c r="K5499" s="2"/>
      <c r="O5499" s="2"/>
      <c r="S5499" s="2"/>
      <c r="W5499" s="2"/>
      <c r="AA5499" s="2"/>
      <c r="AE5499" s="2"/>
      <c r="AI5499" s="2"/>
      <c r="AM5499" s="2"/>
      <c r="AQ5499" s="2"/>
    </row>
    <row r="5500" spans="7:43" x14ac:dyDescent="0.3">
      <c r="G5500" s="2"/>
      <c r="K5500" s="2"/>
      <c r="O5500" s="2"/>
      <c r="S5500" s="2"/>
      <c r="W5500" s="2"/>
      <c r="AA5500" s="2"/>
      <c r="AE5500" s="2"/>
      <c r="AI5500" s="2"/>
      <c r="AM5500" s="2"/>
      <c r="AQ5500" s="2"/>
    </row>
    <row r="5501" spans="7:43" x14ac:dyDescent="0.3">
      <c r="G5501" s="2"/>
      <c r="K5501" s="2"/>
      <c r="O5501" s="2"/>
      <c r="S5501" s="2"/>
      <c r="W5501" s="2"/>
      <c r="AA5501" s="2"/>
      <c r="AE5501" s="2"/>
      <c r="AI5501" s="2"/>
      <c r="AM5501" s="2"/>
      <c r="AQ5501" s="2"/>
    </row>
    <row r="5502" spans="7:43" x14ac:dyDescent="0.3">
      <c r="G5502" s="2"/>
      <c r="K5502" s="2"/>
      <c r="O5502" s="2"/>
      <c r="S5502" s="2"/>
      <c r="W5502" s="2"/>
      <c r="AA5502" s="2"/>
      <c r="AE5502" s="2"/>
      <c r="AI5502" s="2"/>
      <c r="AM5502" s="2"/>
      <c r="AQ5502" s="2"/>
    </row>
    <row r="5503" spans="7:43" x14ac:dyDescent="0.3">
      <c r="G5503" s="2"/>
      <c r="K5503" s="2"/>
      <c r="O5503" s="2"/>
      <c r="S5503" s="2"/>
      <c r="W5503" s="2"/>
      <c r="AA5503" s="2"/>
      <c r="AE5503" s="2"/>
      <c r="AI5503" s="2"/>
      <c r="AM5503" s="2"/>
      <c r="AQ5503" s="2"/>
    </row>
    <row r="5504" spans="7:43" x14ac:dyDescent="0.3">
      <c r="G5504" s="2"/>
      <c r="K5504" s="2"/>
      <c r="O5504" s="2"/>
      <c r="S5504" s="2"/>
      <c r="W5504" s="2"/>
      <c r="AA5504" s="2"/>
      <c r="AE5504" s="2"/>
      <c r="AI5504" s="2"/>
      <c r="AM5504" s="2"/>
      <c r="AQ5504" s="2"/>
    </row>
    <row r="5505" spans="7:43" x14ac:dyDescent="0.3">
      <c r="G5505" s="2"/>
      <c r="K5505" s="2"/>
      <c r="O5505" s="2"/>
      <c r="S5505" s="2"/>
      <c r="W5505" s="2"/>
      <c r="AA5505" s="2"/>
      <c r="AE5505" s="2"/>
      <c r="AI5505" s="2"/>
      <c r="AM5505" s="2"/>
      <c r="AQ5505" s="2"/>
    </row>
    <row r="5506" spans="7:43" x14ac:dyDescent="0.3">
      <c r="G5506" s="2"/>
      <c r="K5506" s="2"/>
      <c r="O5506" s="2"/>
      <c r="S5506" s="2"/>
      <c r="W5506" s="2"/>
      <c r="AA5506" s="2"/>
      <c r="AE5506" s="2"/>
      <c r="AI5506" s="2"/>
      <c r="AM5506" s="2"/>
      <c r="AQ5506" s="2"/>
    </row>
    <row r="5507" spans="7:43" x14ac:dyDescent="0.3">
      <c r="G5507" s="2"/>
      <c r="K5507" s="2"/>
      <c r="O5507" s="2"/>
      <c r="S5507" s="2"/>
      <c r="W5507" s="2"/>
      <c r="AA5507" s="2"/>
      <c r="AE5507" s="2"/>
      <c r="AI5507" s="2"/>
      <c r="AM5507" s="2"/>
      <c r="AQ5507" s="2"/>
    </row>
    <row r="5508" spans="7:43" x14ac:dyDescent="0.3">
      <c r="G5508" s="2"/>
      <c r="K5508" s="2"/>
      <c r="O5508" s="2"/>
      <c r="S5508" s="2"/>
      <c r="W5508" s="2"/>
      <c r="AA5508" s="2"/>
      <c r="AE5508" s="2"/>
      <c r="AI5508" s="2"/>
      <c r="AM5508" s="2"/>
      <c r="AQ5508" s="2"/>
    </row>
    <row r="5509" spans="7:43" x14ac:dyDescent="0.3">
      <c r="G5509" s="2"/>
      <c r="K5509" s="2"/>
      <c r="O5509" s="2"/>
      <c r="S5509" s="2"/>
      <c r="W5509" s="2"/>
      <c r="AA5509" s="2"/>
      <c r="AE5509" s="2"/>
      <c r="AI5509" s="2"/>
      <c r="AM5509" s="2"/>
      <c r="AQ5509" s="2"/>
    </row>
    <row r="5510" spans="7:43" x14ac:dyDescent="0.3">
      <c r="G5510" s="2"/>
      <c r="K5510" s="2"/>
      <c r="O5510" s="2"/>
      <c r="S5510" s="2"/>
      <c r="W5510" s="2"/>
      <c r="AA5510" s="2"/>
      <c r="AE5510" s="2"/>
      <c r="AI5510" s="2"/>
      <c r="AM5510" s="2"/>
      <c r="AQ5510" s="2"/>
    </row>
    <row r="5511" spans="7:43" x14ac:dyDescent="0.3">
      <c r="G5511" s="2"/>
      <c r="K5511" s="2"/>
      <c r="O5511" s="2"/>
      <c r="S5511" s="2"/>
      <c r="W5511" s="2"/>
      <c r="AA5511" s="2"/>
      <c r="AE5511" s="2"/>
      <c r="AI5511" s="2"/>
      <c r="AM5511" s="2"/>
      <c r="AQ5511" s="2"/>
    </row>
    <row r="5512" spans="7:43" x14ac:dyDescent="0.3">
      <c r="G5512" s="2"/>
      <c r="K5512" s="2"/>
      <c r="O5512" s="2"/>
      <c r="S5512" s="2"/>
      <c r="W5512" s="2"/>
      <c r="AA5512" s="2"/>
      <c r="AE5512" s="2"/>
      <c r="AI5512" s="2"/>
      <c r="AM5512" s="2"/>
      <c r="AQ5512" s="2"/>
    </row>
    <row r="5513" spans="7:43" x14ac:dyDescent="0.3">
      <c r="G5513" s="2"/>
      <c r="K5513" s="2"/>
      <c r="O5513" s="2"/>
      <c r="S5513" s="2"/>
      <c r="W5513" s="2"/>
      <c r="AA5513" s="2"/>
      <c r="AE5513" s="2"/>
      <c r="AI5513" s="2"/>
      <c r="AM5513" s="2"/>
      <c r="AQ5513" s="2"/>
    </row>
    <row r="5514" spans="7:43" x14ac:dyDescent="0.3">
      <c r="G5514" s="2"/>
      <c r="K5514" s="2"/>
      <c r="O5514" s="2"/>
      <c r="S5514" s="2"/>
      <c r="W5514" s="2"/>
      <c r="AA5514" s="2"/>
      <c r="AE5514" s="2"/>
      <c r="AI5514" s="2"/>
      <c r="AM5514" s="2"/>
      <c r="AQ5514" s="2"/>
    </row>
    <row r="5515" spans="7:43" x14ac:dyDescent="0.3">
      <c r="G5515" s="2"/>
      <c r="K5515" s="2"/>
      <c r="O5515" s="2"/>
      <c r="S5515" s="2"/>
      <c r="W5515" s="2"/>
      <c r="AA5515" s="2"/>
      <c r="AE5515" s="2"/>
      <c r="AI5515" s="2"/>
      <c r="AM5515" s="2"/>
      <c r="AQ5515" s="2"/>
    </row>
    <row r="5516" spans="7:43" x14ac:dyDescent="0.3">
      <c r="G5516" s="2"/>
      <c r="K5516" s="2"/>
      <c r="O5516" s="2"/>
      <c r="S5516" s="2"/>
      <c r="W5516" s="2"/>
      <c r="AA5516" s="2"/>
      <c r="AE5516" s="2"/>
      <c r="AI5516" s="2"/>
      <c r="AM5516" s="2"/>
      <c r="AQ5516" s="2"/>
    </row>
    <row r="5517" spans="7:43" x14ac:dyDescent="0.3">
      <c r="G5517" s="2"/>
      <c r="K5517" s="2"/>
      <c r="O5517" s="2"/>
      <c r="S5517" s="2"/>
      <c r="W5517" s="2"/>
      <c r="AA5517" s="2"/>
      <c r="AE5517" s="2"/>
      <c r="AI5517" s="2"/>
      <c r="AM5517" s="2"/>
      <c r="AQ5517" s="2"/>
    </row>
    <row r="5518" spans="7:43" x14ac:dyDescent="0.3">
      <c r="G5518" s="2"/>
      <c r="K5518" s="2"/>
      <c r="O5518" s="2"/>
      <c r="S5518" s="2"/>
      <c r="W5518" s="2"/>
      <c r="AA5518" s="2"/>
      <c r="AE5518" s="2"/>
      <c r="AI5518" s="2"/>
      <c r="AM5518" s="2"/>
      <c r="AQ5518" s="2"/>
    </row>
    <row r="5519" spans="7:43" x14ac:dyDescent="0.3">
      <c r="G5519" s="2"/>
      <c r="K5519" s="2"/>
      <c r="O5519" s="2"/>
      <c r="S5519" s="2"/>
      <c r="W5519" s="2"/>
      <c r="AA5519" s="2"/>
      <c r="AE5519" s="2"/>
      <c r="AI5519" s="2"/>
      <c r="AM5519" s="2"/>
      <c r="AQ5519" s="2"/>
    </row>
    <row r="5520" spans="7:43" x14ac:dyDescent="0.3">
      <c r="G5520" s="2"/>
      <c r="K5520" s="2"/>
      <c r="O5520" s="2"/>
      <c r="S5520" s="2"/>
      <c r="W5520" s="2"/>
      <c r="AA5520" s="2"/>
      <c r="AE5520" s="2"/>
      <c r="AI5520" s="2"/>
      <c r="AM5520" s="2"/>
      <c r="AQ5520" s="2"/>
    </row>
    <row r="5521" spans="7:43" x14ac:dyDescent="0.3">
      <c r="G5521" s="2"/>
      <c r="K5521" s="2"/>
      <c r="O5521" s="2"/>
      <c r="S5521" s="2"/>
      <c r="W5521" s="2"/>
      <c r="AA5521" s="2"/>
      <c r="AE5521" s="2"/>
      <c r="AI5521" s="2"/>
      <c r="AM5521" s="2"/>
      <c r="AQ5521" s="2"/>
    </row>
    <row r="5522" spans="7:43" x14ac:dyDescent="0.3">
      <c r="G5522" s="2"/>
      <c r="K5522" s="2"/>
      <c r="O5522" s="2"/>
      <c r="S5522" s="2"/>
      <c r="W5522" s="2"/>
      <c r="AA5522" s="2"/>
      <c r="AE5522" s="2"/>
      <c r="AI5522" s="2"/>
      <c r="AM5522" s="2"/>
      <c r="AQ5522" s="2"/>
    </row>
    <row r="5523" spans="7:43" x14ac:dyDescent="0.3">
      <c r="G5523" s="2"/>
      <c r="K5523" s="2"/>
      <c r="O5523" s="2"/>
      <c r="S5523" s="2"/>
      <c r="W5523" s="2"/>
      <c r="AA5523" s="2"/>
      <c r="AE5523" s="2"/>
      <c r="AI5523" s="2"/>
      <c r="AM5523" s="2"/>
      <c r="AQ5523" s="2"/>
    </row>
    <row r="5524" spans="7:43" x14ac:dyDescent="0.3">
      <c r="G5524" s="2"/>
      <c r="K5524" s="2"/>
      <c r="O5524" s="2"/>
      <c r="S5524" s="2"/>
      <c r="W5524" s="2"/>
      <c r="AA5524" s="2"/>
      <c r="AE5524" s="2"/>
      <c r="AI5524" s="2"/>
      <c r="AM5524" s="2"/>
      <c r="AQ5524" s="2"/>
    </row>
    <row r="5525" spans="7:43" x14ac:dyDescent="0.3">
      <c r="G5525" s="2"/>
      <c r="K5525" s="2"/>
      <c r="O5525" s="2"/>
      <c r="S5525" s="2"/>
      <c r="W5525" s="2"/>
      <c r="AA5525" s="2"/>
      <c r="AE5525" s="2"/>
      <c r="AI5525" s="2"/>
      <c r="AM5525" s="2"/>
      <c r="AQ5525" s="2"/>
    </row>
    <row r="5526" spans="7:43" x14ac:dyDescent="0.3">
      <c r="G5526" s="2"/>
      <c r="K5526" s="2"/>
      <c r="O5526" s="2"/>
      <c r="S5526" s="2"/>
      <c r="W5526" s="2"/>
      <c r="AA5526" s="2"/>
      <c r="AE5526" s="2"/>
      <c r="AI5526" s="2"/>
      <c r="AM5526" s="2"/>
      <c r="AQ5526" s="2"/>
    </row>
    <row r="5527" spans="7:43" x14ac:dyDescent="0.3">
      <c r="G5527" s="2"/>
      <c r="K5527" s="2"/>
      <c r="O5527" s="2"/>
      <c r="S5527" s="2"/>
      <c r="W5527" s="2"/>
      <c r="AA5527" s="2"/>
      <c r="AE5527" s="2"/>
      <c r="AI5527" s="2"/>
      <c r="AM5527" s="2"/>
      <c r="AQ5527" s="2"/>
    </row>
    <row r="5528" spans="7:43" x14ac:dyDescent="0.3">
      <c r="G5528" s="2"/>
      <c r="K5528" s="2"/>
      <c r="O5528" s="2"/>
      <c r="S5528" s="2"/>
      <c r="W5528" s="2"/>
      <c r="AA5528" s="2"/>
      <c r="AE5528" s="2"/>
      <c r="AI5528" s="2"/>
      <c r="AM5528" s="2"/>
      <c r="AQ5528" s="2"/>
    </row>
    <row r="5529" spans="7:43" x14ac:dyDescent="0.3">
      <c r="G5529" s="2"/>
      <c r="K5529" s="2"/>
      <c r="O5529" s="2"/>
      <c r="S5529" s="2"/>
      <c r="W5529" s="2"/>
      <c r="AA5529" s="2"/>
      <c r="AE5529" s="2"/>
      <c r="AI5529" s="2"/>
      <c r="AM5529" s="2"/>
      <c r="AQ5529" s="2"/>
    </row>
    <row r="5530" spans="7:43" x14ac:dyDescent="0.3">
      <c r="G5530" s="2"/>
      <c r="K5530" s="2"/>
      <c r="O5530" s="2"/>
      <c r="S5530" s="2"/>
      <c r="W5530" s="2"/>
      <c r="AA5530" s="2"/>
      <c r="AE5530" s="2"/>
      <c r="AI5530" s="2"/>
      <c r="AM5530" s="2"/>
      <c r="AQ5530" s="2"/>
    </row>
    <row r="5531" spans="7:43" x14ac:dyDescent="0.3">
      <c r="G5531" s="2"/>
      <c r="K5531" s="2"/>
      <c r="O5531" s="2"/>
      <c r="S5531" s="2"/>
      <c r="W5531" s="2"/>
      <c r="AA5531" s="2"/>
      <c r="AE5531" s="2"/>
      <c r="AI5531" s="2"/>
      <c r="AM5531" s="2"/>
      <c r="AQ5531" s="2"/>
    </row>
    <row r="5532" spans="7:43" x14ac:dyDescent="0.3">
      <c r="G5532" s="2"/>
      <c r="K5532" s="2"/>
      <c r="O5532" s="2"/>
      <c r="S5532" s="2"/>
      <c r="W5532" s="2"/>
      <c r="AA5532" s="2"/>
      <c r="AE5532" s="2"/>
      <c r="AI5532" s="2"/>
      <c r="AM5532" s="2"/>
      <c r="AQ5532" s="2"/>
    </row>
    <row r="5533" spans="7:43" x14ac:dyDescent="0.3">
      <c r="G5533" s="2"/>
      <c r="K5533" s="2"/>
      <c r="O5533" s="2"/>
      <c r="S5533" s="2"/>
      <c r="W5533" s="2"/>
      <c r="AA5533" s="2"/>
      <c r="AE5533" s="2"/>
      <c r="AI5533" s="2"/>
      <c r="AM5533" s="2"/>
      <c r="AQ5533" s="2"/>
    </row>
    <row r="5534" spans="7:43" x14ac:dyDescent="0.3">
      <c r="G5534" s="2"/>
      <c r="K5534" s="2"/>
      <c r="O5534" s="2"/>
      <c r="S5534" s="2"/>
      <c r="W5534" s="2"/>
      <c r="AA5534" s="2"/>
      <c r="AE5534" s="2"/>
      <c r="AI5534" s="2"/>
      <c r="AM5534" s="2"/>
      <c r="AQ5534" s="2"/>
    </row>
    <row r="5535" spans="7:43" x14ac:dyDescent="0.3">
      <c r="G5535" s="2"/>
      <c r="K5535" s="2"/>
      <c r="O5535" s="2"/>
      <c r="S5535" s="2"/>
      <c r="W5535" s="2"/>
      <c r="AA5535" s="2"/>
      <c r="AE5535" s="2"/>
      <c r="AI5535" s="2"/>
      <c r="AM5535" s="2"/>
      <c r="AQ5535" s="2"/>
    </row>
    <row r="5536" spans="7:43" x14ac:dyDescent="0.3">
      <c r="G5536" s="2"/>
      <c r="K5536" s="2"/>
      <c r="O5536" s="2"/>
      <c r="S5536" s="2"/>
      <c r="W5536" s="2"/>
      <c r="AA5536" s="2"/>
      <c r="AE5536" s="2"/>
      <c r="AI5536" s="2"/>
      <c r="AM5536" s="2"/>
      <c r="AQ5536" s="2"/>
    </row>
    <row r="5537" spans="7:43" x14ac:dyDescent="0.3">
      <c r="G5537" s="2"/>
      <c r="K5537" s="2"/>
      <c r="O5537" s="2"/>
      <c r="S5537" s="2"/>
      <c r="W5537" s="2"/>
      <c r="AA5537" s="2"/>
      <c r="AE5537" s="2"/>
      <c r="AI5537" s="2"/>
      <c r="AM5537" s="2"/>
      <c r="AQ5537" s="2"/>
    </row>
    <row r="5538" spans="7:43" x14ac:dyDescent="0.3">
      <c r="G5538" s="2"/>
      <c r="K5538" s="2"/>
      <c r="O5538" s="2"/>
      <c r="S5538" s="2"/>
      <c r="W5538" s="2"/>
      <c r="AA5538" s="2"/>
      <c r="AE5538" s="2"/>
      <c r="AI5538" s="2"/>
      <c r="AM5538" s="2"/>
      <c r="AQ5538" s="2"/>
    </row>
    <row r="5539" spans="7:43" x14ac:dyDescent="0.3">
      <c r="G5539" s="2"/>
      <c r="K5539" s="2"/>
      <c r="O5539" s="2"/>
      <c r="S5539" s="2"/>
      <c r="W5539" s="2"/>
      <c r="AA5539" s="2"/>
      <c r="AE5539" s="2"/>
      <c r="AI5539" s="2"/>
      <c r="AM5539" s="2"/>
      <c r="AQ5539" s="2"/>
    </row>
    <row r="5540" spans="7:43" x14ac:dyDescent="0.3">
      <c r="G5540" s="2"/>
      <c r="K5540" s="2"/>
      <c r="O5540" s="2"/>
      <c r="S5540" s="2"/>
      <c r="W5540" s="2"/>
      <c r="AA5540" s="2"/>
      <c r="AE5540" s="2"/>
      <c r="AI5540" s="2"/>
      <c r="AM5540" s="2"/>
      <c r="AQ5540" s="2"/>
    </row>
    <row r="5541" spans="7:43" x14ac:dyDescent="0.3">
      <c r="G5541" s="2"/>
      <c r="K5541" s="2"/>
      <c r="O5541" s="2"/>
      <c r="S5541" s="2"/>
      <c r="W5541" s="2"/>
      <c r="AA5541" s="2"/>
      <c r="AE5541" s="2"/>
      <c r="AI5541" s="2"/>
      <c r="AM5541" s="2"/>
      <c r="AQ5541" s="2"/>
    </row>
    <row r="5542" spans="7:43" x14ac:dyDescent="0.3">
      <c r="G5542" s="2"/>
      <c r="K5542" s="2"/>
      <c r="O5542" s="2"/>
      <c r="S5542" s="2"/>
      <c r="W5542" s="2"/>
      <c r="AA5542" s="2"/>
      <c r="AE5542" s="2"/>
      <c r="AI5542" s="2"/>
      <c r="AM5542" s="2"/>
      <c r="AQ5542" s="2"/>
    </row>
    <row r="5543" spans="7:43" x14ac:dyDescent="0.3">
      <c r="G5543" s="2"/>
      <c r="K5543" s="2"/>
      <c r="O5543" s="2"/>
      <c r="S5543" s="2"/>
      <c r="W5543" s="2"/>
      <c r="AA5543" s="2"/>
      <c r="AE5543" s="2"/>
      <c r="AI5543" s="2"/>
      <c r="AM5543" s="2"/>
      <c r="AQ5543" s="2"/>
    </row>
    <row r="5544" spans="7:43" x14ac:dyDescent="0.3">
      <c r="G5544" s="2"/>
      <c r="K5544" s="2"/>
      <c r="O5544" s="2"/>
      <c r="S5544" s="2"/>
      <c r="W5544" s="2"/>
      <c r="AA5544" s="2"/>
      <c r="AE5544" s="2"/>
      <c r="AI5544" s="2"/>
      <c r="AM5544" s="2"/>
      <c r="AQ5544" s="2"/>
    </row>
    <row r="5545" spans="7:43" x14ac:dyDescent="0.3">
      <c r="G5545" s="2"/>
      <c r="K5545" s="2"/>
      <c r="O5545" s="2"/>
      <c r="S5545" s="2"/>
      <c r="W5545" s="2"/>
      <c r="AA5545" s="2"/>
      <c r="AE5545" s="2"/>
      <c r="AI5545" s="2"/>
      <c r="AM5545" s="2"/>
      <c r="AQ5545" s="2"/>
    </row>
    <row r="5546" spans="7:43" x14ac:dyDescent="0.3">
      <c r="G5546" s="2"/>
      <c r="K5546" s="2"/>
      <c r="O5546" s="2"/>
      <c r="S5546" s="2"/>
      <c r="W5546" s="2"/>
      <c r="AA5546" s="2"/>
      <c r="AE5546" s="2"/>
      <c r="AI5546" s="2"/>
      <c r="AM5546" s="2"/>
      <c r="AQ5546" s="2"/>
    </row>
    <row r="5547" spans="7:43" x14ac:dyDescent="0.3">
      <c r="G5547" s="2"/>
      <c r="K5547" s="2"/>
      <c r="O5547" s="2"/>
      <c r="S5547" s="2"/>
      <c r="W5547" s="2"/>
      <c r="AA5547" s="2"/>
      <c r="AE5547" s="2"/>
      <c r="AI5547" s="2"/>
      <c r="AM5547" s="2"/>
      <c r="AQ5547" s="2"/>
    </row>
    <row r="5548" spans="7:43" x14ac:dyDescent="0.3">
      <c r="G5548" s="2"/>
      <c r="K5548" s="2"/>
      <c r="O5548" s="2"/>
      <c r="S5548" s="2"/>
      <c r="W5548" s="2"/>
      <c r="AA5548" s="2"/>
      <c r="AE5548" s="2"/>
      <c r="AI5548" s="2"/>
      <c r="AM5548" s="2"/>
      <c r="AQ5548" s="2"/>
    </row>
    <row r="5549" spans="7:43" x14ac:dyDescent="0.3">
      <c r="G5549" s="2"/>
      <c r="K5549" s="2"/>
      <c r="O5549" s="2"/>
      <c r="S5549" s="2"/>
      <c r="W5549" s="2"/>
      <c r="AA5549" s="2"/>
      <c r="AE5549" s="2"/>
      <c r="AI5549" s="2"/>
      <c r="AM5549" s="2"/>
      <c r="AQ5549" s="2"/>
    </row>
    <row r="5550" spans="7:43" x14ac:dyDescent="0.3">
      <c r="G5550" s="2"/>
      <c r="K5550" s="2"/>
      <c r="O5550" s="2"/>
      <c r="S5550" s="2"/>
      <c r="W5550" s="2"/>
      <c r="AA5550" s="2"/>
      <c r="AE5550" s="2"/>
      <c r="AI5550" s="2"/>
      <c r="AM5550" s="2"/>
      <c r="AQ5550" s="2"/>
    </row>
    <row r="5551" spans="7:43" x14ac:dyDescent="0.3">
      <c r="G5551" s="2"/>
      <c r="K5551" s="2"/>
      <c r="O5551" s="2"/>
      <c r="S5551" s="2"/>
      <c r="W5551" s="2"/>
      <c r="AA5551" s="2"/>
      <c r="AE5551" s="2"/>
      <c r="AI5551" s="2"/>
      <c r="AM5551" s="2"/>
      <c r="AQ5551" s="2"/>
    </row>
    <row r="5552" spans="7:43" x14ac:dyDescent="0.3">
      <c r="G5552" s="2"/>
      <c r="K5552" s="2"/>
      <c r="O5552" s="2"/>
      <c r="S5552" s="2"/>
      <c r="W5552" s="2"/>
      <c r="AA5552" s="2"/>
      <c r="AE5552" s="2"/>
      <c r="AI5552" s="2"/>
      <c r="AM5552" s="2"/>
      <c r="AQ5552" s="2"/>
    </row>
    <row r="5553" spans="7:43" x14ac:dyDescent="0.3">
      <c r="G5553" s="2"/>
      <c r="K5553" s="2"/>
      <c r="O5553" s="2"/>
      <c r="S5553" s="2"/>
      <c r="W5553" s="2"/>
      <c r="AA5553" s="2"/>
      <c r="AE5553" s="2"/>
      <c r="AI5553" s="2"/>
      <c r="AM5553" s="2"/>
      <c r="AQ5553" s="2"/>
    </row>
    <row r="5554" spans="7:43" x14ac:dyDescent="0.3">
      <c r="G5554" s="2"/>
      <c r="K5554" s="2"/>
      <c r="O5554" s="2"/>
      <c r="S5554" s="2"/>
      <c r="W5554" s="2"/>
      <c r="AA5554" s="2"/>
      <c r="AE5554" s="2"/>
      <c r="AI5554" s="2"/>
      <c r="AM5554" s="2"/>
      <c r="AQ5554" s="2"/>
    </row>
    <row r="5555" spans="7:43" x14ac:dyDescent="0.3">
      <c r="G5555" s="2"/>
      <c r="K5555" s="2"/>
      <c r="O5555" s="2"/>
      <c r="S5555" s="2"/>
      <c r="W5555" s="2"/>
      <c r="AA5555" s="2"/>
      <c r="AE5555" s="2"/>
      <c r="AI5555" s="2"/>
      <c r="AM5555" s="2"/>
      <c r="AQ5555" s="2"/>
    </row>
    <row r="5556" spans="7:43" x14ac:dyDescent="0.3">
      <c r="G5556" s="2"/>
      <c r="K5556" s="2"/>
      <c r="O5556" s="2"/>
      <c r="S5556" s="2"/>
      <c r="W5556" s="2"/>
      <c r="AA5556" s="2"/>
      <c r="AE5556" s="2"/>
      <c r="AI5556" s="2"/>
      <c r="AM5556" s="2"/>
      <c r="AQ5556" s="2"/>
    </row>
    <row r="5557" spans="7:43" x14ac:dyDescent="0.3">
      <c r="G5557" s="2"/>
      <c r="K5557" s="2"/>
      <c r="O5557" s="2"/>
      <c r="S5557" s="2"/>
      <c r="W5557" s="2"/>
      <c r="AA5557" s="2"/>
      <c r="AE5557" s="2"/>
      <c r="AI5557" s="2"/>
      <c r="AM5557" s="2"/>
      <c r="AQ5557" s="2"/>
    </row>
    <row r="5558" spans="7:43" x14ac:dyDescent="0.3">
      <c r="G5558" s="2"/>
      <c r="K5558" s="2"/>
      <c r="O5558" s="2"/>
      <c r="S5558" s="2"/>
      <c r="W5558" s="2"/>
      <c r="AA5558" s="2"/>
      <c r="AE5558" s="2"/>
      <c r="AI5558" s="2"/>
      <c r="AM5558" s="2"/>
      <c r="AQ5558" s="2"/>
    </row>
    <row r="5559" spans="7:43" x14ac:dyDescent="0.3">
      <c r="G5559" s="2"/>
      <c r="K5559" s="2"/>
      <c r="O5559" s="2"/>
      <c r="S5559" s="2"/>
      <c r="W5559" s="2"/>
      <c r="AA5559" s="2"/>
      <c r="AE5559" s="2"/>
      <c r="AI5559" s="2"/>
      <c r="AM5559" s="2"/>
      <c r="AQ5559" s="2"/>
    </row>
    <row r="5560" spans="7:43" x14ac:dyDescent="0.3">
      <c r="G5560" s="2"/>
      <c r="K5560" s="2"/>
      <c r="O5560" s="2"/>
      <c r="S5560" s="2"/>
      <c r="W5560" s="2"/>
      <c r="AA5560" s="2"/>
      <c r="AE5560" s="2"/>
      <c r="AI5560" s="2"/>
      <c r="AM5560" s="2"/>
      <c r="AQ5560" s="2"/>
    </row>
    <row r="5561" spans="7:43" x14ac:dyDescent="0.3">
      <c r="G5561" s="2"/>
      <c r="K5561" s="2"/>
      <c r="O5561" s="2"/>
      <c r="S5561" s="2"/>
      <c r="W5561" s="2"/>
      <c r="AA5561" s="2"/>
      <c r="AE5561" s="2"/>
      <c r="AI5561" s="2"/>
      <c r="AM5561" s="2"/>
      <c r="AQ5561" s="2"/>
    </row>
    <row r="5562" spans="7:43" x14ac:dyDescent="0.3">
      <c r="G5562" s="2"/>
      <c r="K5562" s="2"/>
      <c r="O5562" s="2"/>
      <c r="S5562" s="2"/>
      <c r="W5562" s="2"/>
      <c r="AA5562" s="2"/>
      <c r="AE5562" s="2"/>
      <c r="AI5562" s="2"/>
      <c r="AM5562" s="2"/>
      <c r="AQ5562" s="2"/>
    </row>
    <row r="5563" spans="7:43" x14ac:dyDescent="0.3">
      <c r="G5563" s="2"/>
      <c r="K5563" s="2"/>
      <c r="O5563" s="2"/>
      <c r="S5563" s="2"/>
      <c r="W5563" s="2"/>
      <c r="AA5563" s="2"/>
      <c r="AE5563" s="2"/>
      <c r="AI5563" s="2"/>
      <c r="AM5563" s="2"/>
      <c r="AQ5563" s="2"/>
    </row>
    <row r="5564" spans="7:43" x14ac:dyDescent="0.3">
      <c r="G5564" s="2"/>
      <c r="K5564" s="2"/>
      <c r="O5564" s="2"/>
      <c r="S5564" s="2"/>
      <c r="W5564" s="2"/>
      <c r="AA5564" s="2"/>
      <c r="AE5564" s="2"/>
      <c r="AI5564" s="2"/>
      <c r="AM5564" s="2"/>
      <c r="AQ5564" s="2"/>
    </row>
    <row r="5565" spans="7:43" x14ac:dyDescent="0.3">
      <c r="G5565" s="2"/>
      <c r="K5565" s="2"/>
      <c r="O5565" s="2"/>
      <c r="S5565" s="2"/>
      <c r="W5565" s="2"/>
      <c r="AA5565" s="2"/>
      <c r="AE5565" s="2"/>
      <c r="AI5565" s="2"/>
      <c r="AM5565" s="2"/>
      <c r="AQ5565" s="2"/>
    </row>
    <row r="5566" spans="7:43" x14ac:dyDescent="0.3">
      <c r="G5566" s="2"/>
      <c r="K5566" s="2"/>
      <c r="O5566" s="2"/>
      <c r="S5566" s="2"/>
      <c r="W5566" s="2"/>
      <c r="AA5566" s="2"/>
      <c r="AE5566" s="2"/>
      <c r="AI5566" s="2"/>
      <c r="AM5566" s="2"/>
      <c r="AQ5566" s="2"/>
    </row>
    <row r="5567" spans="7:43" x14ac:dyDescent="0.3">
      <c r="G5567" s="2"/>
      <c r="K5567" s="2"/>
      <c r="O5567" s="2"/>
      <c r="S5567" s="2"/>
      <c r="W5567" s="2"/>
      <c r="AA5567" s="2"/>
      <c r="AE5567" s="2"/>
      <c r="AI5567" s="2"/>
      <c r="AM5567" s="2"/>
      <c r="AQ5567" s="2"/>
    </row>
    <row r="5568" spans="7:43" x14ac:dyDescent="0.3">
      <c r="G5568" s="2"/>
      <c r="K5568" s="2"/>
      <c r="O5568" s="2"/>
      <c r="S5568" s="2"/>
      <c r="W5568" s="2"/>
      <c r="AA5568" s="2"/>
      <c r="AE5568" s="2"/>
      <c r="AI5568" s="2"/>
      <c r="AM5568" s="2"/>
      <c r="AQ5568" s="2"/>
    </row>
    <row r="5569" spans="7:43" x14ac:dyDescent="0.3">
      <c r="G5569" s="2"/>
      <c r="K5569" s="2"/>
      <c r="O5569" s="2"/>
      <c r="S5569" s="2"/>
      <c r="W5569" s="2"/>
      <c r="AA5569" s="2"/>
      <c r="AE5569" s="2"/>
      <c r="AI5569" s="2"/>
      <c r="AM5569" s="2"/>
      <c r="AQ5569" s="2"/>
    </row>
    <row r="5570" spans="7:43" x14ac:dyDescent="0.3">
      <c r="G5570" s="2"/>
      <c r="K5570" s="2"/>
      <c r="O5570" s="2"/>
      <c r="S5570" s="2"/>
      <c r="W5570" s="2"/>
      <c r="AA5570" s="2"/>
      <c r="AE5570" s="2"/>
      <c r="AI5570" s="2"/>
      <c r="AM5570" s="2"/>
      <c r="AQ5570" s="2"/>
    </row>
    <row r="5571" spans="7:43" x14ac:dyDescent="0.3">
      <c r="G5571" s="2"/>
      <c r="K5571" s="2"/>
      <c r="O5571" s="2"/>
      <c r="S5571" s="2"/>
      <c r="W5571" s="2"/>
      <c r="AA5571" s="2"/>
      <c r="AE5571" s="2"/>
      <c r="AI5571" s="2"/>
      <c r="AM5571" s="2"/>
      <c r="AQ5571" s="2"/>
    </row>
    <row r="5572" spans="7:43" x14ac:dyDescent="0.3">
      <c r="G5572" s="2"/>
      <c r="K5572" s="2"/>
      <c r="O5572" s="2"/>
      <c r="S5572" s="2"/>
      <c r="W5572" s="2"/>
      <c r="AA5572" s="2"/>
      <c r="AE5572" s="2"/>
      <c r="AI5572" s="2"/>
      <c r="AM5572" s="2"/>
      <c r="AQ5572" s="2"/>
    </row>
    <row r="5573" spans="7:43" x14ac:dyDescent="0.3">
      <c r="G5573" s="2"/>
      <c r="K5573" s="2"/>
      <c r="O5573" s="2"/>
      <c r="S5573" s="2"/>
      <c r="W5573" s="2"/>
      <c r="AA5573" s="2"/>
      <c r="AE5573" s="2"/>
      <c r="AI5573" s="2"/>
      <c r="AM5573" s="2"/>
      <c r="AQ5573" s="2"/>
    </row>
    <row r="5574" spans="7:43" x14ac:dyDescent="0.3">
      <c r="G5574" s="2"/>
      <c r="K5574" s="2"/>
      <c r="O5574" s="2"/>
      <c r="S5574" s="2"/>
      <c r="W5574" s="2"/>
      <c r="AA5574" s="2"/>
      <c r="AE5574" s="2"/>
      <c r="AI5574" s="2"/>
      <c r="AM5574" s="2"/>
      <c r="AQ5574" s="2"/>
    </row>
    <row r="5575" spans="7:43" x14ac:dyDescent="0.3">
      <c r="G5575" s="2"/>
      <c r="K5575" s="2"/>
      <c r="O5575" s="2"/>
      <c r="S5575" s="2"/>
      <c r="W5575" s="2"/>
      <c r="AA5575" s="2"/>
      <c r="AE5575" s="2"/>
      <c r="AI5575" s="2"/>
      <c r="AM5575" s="2"/>
      <c r="AQ5575" s="2"/>
    </row>
    <row r="5576" spans="7:43" x14ac:dyDescent="0.3">
      <c r="G5576" s="2"/>
      <c r="K5576" s="2"/>
      <c r="O5576" s="2"/>
      <c r="S5576" s="2"/>
      <c r="W5576" s="2"/>
      <c r="AA5576" s="2"/>
      <c r="AE5576" s="2"/>
      <c r="AI5576" s="2"/>
      <c r="AM5576" s="2"/>
      <c r="AQ5576" s="2"/>
    </row>
    <row r="5577" spans="7:43" x14ac:dyDescent="0.3">
      <c r="G5577" s="2"/>
      <c r="K5577" s="2"/>
      <c r="O5577" s="2"/>
      <c r="S5577" s="2"/>
      <c r="W5577" s="2"/>
      <c r="AA5577" s="2"/>
      <c r="AE5577" s="2"/>
      <c r="AI5577" s="2"/>
      <c r="AM5577" s="2"/>
      <c r="AQ5577" s="2"/>
    </row>
    <row r="5578" spans="7:43" x14ac:dyDescent="0.3">
      <c r="G5578" s="2"/>
      <c r="K5578" s="2"/>
      <c r="O5578" s="2"/>
      <c r="S5578" s="2"/>
      <c r="W5578" s="2"/>
      <c r="AA5578" s="2"/>
      <c r="AE5578" s="2"/>
      <c r="AI5578" s="2"/>
      <c r="AM5578" s="2"/>
      <c r="AQ5578" s="2"/>
    </row>
    <row r="5579" spans="7:43" x14ac:dyDescent="0.3">
      <c r="G5579" s="2"/>
      <c r="K5579" s="2"/>
      <c r="O5579" s="2"/>
      <c r="S5579" s="2"/>
      <c r="W5579" s="2"/>
      <c r="AA5579" s="2"/>
      <c r="AE5579" s="2"/>
      <c r="AI5579" s="2"/>
      <c r="AM5579" s="2"/>
      <c r="AQ5579" s="2"/>
    </row>
    <row r="5580" spans="7:43" x14ac:dyDescent="0.3">
      <c r="G5580" s="2"/>
      <c r="K5580" s="2"/>
      <c r="O5580" s="2"/>
      <c r="S5580" s="2"/>
      <c r="W5580" s="2"/>
      <c r="AA5580" s="2"/>
      <c r="AE5580" s="2"/>
      <c r="AI5580" s="2"/>
      <c r="AM5580" s="2"/>
      <c r="AQ5580" s="2"/>
    </row>
    <row r="5581" spans="7:43" x14ac:dyDescent="0.3">
      <c r="G5581" s="2"/>
      <c r="K5581" s="2"/>
      <c r="O5581" s="2"/>
      <c r="S5581" s="2"/>
      <c r="W5581" s="2"/>
      <c r="AA5581" s="2"/>
      <c r="AE5581" s="2"/>
      <c r="AI5581" s="2"/>
      <c r="AM5581" s="2"/>
      <c r="AQ5581" s="2"/>
    </row>
    <row r="5582" spans="7:43" x14ac:dyDescent="0.3">
      <c r="G5582" s="2"/>
      <c r="K5582" s="2"/>
      <c r="O5582" s="2"/>
      <c r="S5582" s="2"/>
      <c r="W5582" s="2"/>
      <c r="AA5582" s="2"/>
      <c r="AE5582" s="2"/>
      <c r="AI5582" s="2"/>
      <c r="AM5582" s="2"/>
      <c r="AQ5582" s="2"/>
    </row>
    <row r="5583" spans="7:43" x14ac:dyDescent="0.3">
      <c r="G5583" s="2"/>
      <c r="K5583" s="2"/>
      <c r="O5583" s="2"/>
      <c r="S5583" s="2"/>
      <c r="W5583" s="2"/>
      <c r="AA5583" s="2"/>
      <c r="AE5583" s="2"/>
      <c r="AI5583" s="2"/>
      <c r="AM5583" s="2"/>
      <c r="AQ5583" s="2"/>
    </row>
    <row r="5584" spans="7:43" x14ac:dyDescent="0.3">
      <c r="G5584" s="2"/>
      <c r="K5584" s="2"/>
      <c r="O5584" s="2"/>
      <c r="S5584" s="2"/>
      <c r="W5584" s="2"/>
      <c r="AA5584" s="2"/>
      <c r="AE5584" s="2"/>
      <c r="AI5584" s="2"/>
      <c r="AM5584" s="2"/>
      <c r="AQ5584" s="2"/>
    </row>
    <row r="5585" spans="7:43" x14ac:dyDescent="0.3">
      <c r="G5585" s="2"/>
      <c r="K5585" s="2"/>
      <c r="O5585" s="2"/>
      <c r="S5585" s="2"/>
      <c r="W5585" s="2"/>
      <c r="AA5585" s="2"/>
      <c r="AE5585" s="2"/>
      <c r="AI5585" s="2"/>
      <c r="AM5585" s="2"/>
      <c r="AQ5585" s="2"/>
    </row>
    <row r="5586" spans="7:43" x14ac:dyDescent="0.3">
      <c r="G5586" s="2"/>
      <c r="K5586" s="2"/>
      <c r="O5586" s="2"/>
      <c r="S5586" s="2"/>
      <c r="W5586" s="2"/>
      <c r="AA5586" s="2"/>
      <c r="AE5586" s="2"/>
      <c r="AI5586" s="2"/>
      <c r="AM5586" s="2"/>
      <c r="AQ5586" s="2"/>
    </row>
    <row r="5587" spans="7:43" x14ac:dyDescent="0.3">
      <c r="G5587" s="2"/>
      <c r="K5587" s="2"/>
      <c r="O5587" s="2"/>
      <c r="S5587" s="2"/>
      <c r="W5587" s="2"/>
      <c r="AA5587" s="2"/>
      <c r="AE5587" s="2"/>
      <c r="AI5587" s="2"/>
      <c r="AM5587" s="2"/>
      <c r="AQ5587" s="2"/>
    </row>
    <row r="5588" spans="7:43" x14ac:dyDescent="0.3">
      <c r="G5588" s="2"/>
      <c r="K5588" s="2"/>
      <c r="O5588" s="2"/>
      <c r="S5588" s="2"/>
      <c r="W5588" s="2"/>
      <c r="AA5588" s="2"/>
      <c r="AE5588" s="2"/>
      <c r="AI5588" s="2"/>
      <c r="AM5588" s="2"/>
      <c r="AQ5588" s="2"/>
    </row>
    <row r="5589" spans="7:43" x14ac:dyDescent="0.3">
      <c r="G5589" s="2"/>
      <c r="K5589" s="2"/>
      <c r="O5589" s="2"/>
      <c r="S5589" s="2"/>
      <c r="W5589" s="2"/>
      <c r="AA5589" s="2"/>
      <c r="AE5589" s="2"/>
      <c r="AI5589" s="2"/>
      <c r="AM5589" s="2"/>
      <c r="AQ5589" s="2"/>
    </row>
    <row r="5590" spans="7:43" x14ac:dyDescent="0.3">
      <c r="G5590" s="2"/>
      <c r="K5590" s="2"/>
      <c r="O5590" s="2"/>
      <c r="S5590" s="2"/>
      <c r="W5590" s="2"/>
      <c r="AA5590" s="2"/>
      <c r="AE5590" s="2"/>
      <c r="AI5590" s="2"/>
      <c r="AM5590" s="2"/>
      <c r="AQ5590" s="2"/>
    </row>
    <row r="5591" spans="7:43" x14ac:dyDescent="0.3">
      <c r="G5591" s="2"/>
      <c r="K5591" s="2"/>
      <c r="O5591" s="2"/>
      <c r="S5591" s="2"/>
      <c r="W5591" s="2"/>
      <c r="AA5591" s="2"/>
      <c r="AE5591" s="2"/>
      <c r="AI5591" s="2"/>
      <c r="AM5591" s="2"/>
      <c r="AQ5591" s="2"/>
    </row>
    <row r="5592" spans="7:43" x14ac:dyDescent="0.3">
      <c r="G5592" s="2"/>
      <c r="K5592" s="2"/>
      <c r="O5592" s="2"/>
      <c r="S5592" s="2"/>
      <c r="W5592" s="2"/>
      <c r="AA5592" s="2"/>
      <c r="AE5592" s="2"/>
      <c r="AI5592" s="2"/>
      <c r="AM5592" s="2"/>
      <c r="AQ5592" s="2"/>
    </row>
    <row r="5593" spans="7:43" x14ac:dyDescent="0.3">
      <c r="G5593" s="2"/>
      <c r="K5593" s="2"/>
      <c r="O5593" s="2"/>
      <c r="S5593" s="2"/>
      <c r="W5593" s="2"/>
      <c r="AA5593" s="2"/>
      <c r="AE5593" s="2"/>
      <c r="AI5593" s="2"/>
      <c r="AM5593" s="2"/>
      <c r="AQ5593" s="2"/>
    </row>
    <row r="5594" spans="7:43" x14ac:dyDescent="0.3">
      <c r="G5594" s="2"/>
      <c r="K5594" s="2"/>
      <c r="O5594" s="2"/>
      <c r="S5594" s="2"/>
      <c r="W5594" s="2"/>
      <c r="AA5594" s="2"/>
      <c r="AE5594" s="2"/>
      <c r="AI5594" s="2"/>
      <c r="AM5594" s="2"/>
      <c r="AQ5594" s="2"/>
    </row>
    <row r="5595" spans="7:43" x14ac:dyDescent="0.3">
      <c r="G5595" s="2"/>
      <c r="K5595" s="2"/>
      <c r="O5595" s="2"/>
      <c r="S5595" s="2"/>
      <c r="W5595" s="2"/>
      <c r="AA5595" s="2"/>
      <c r="AE5595" s="2"/>
      <c r="AI5595" s="2"/>
      <c r="AM5595" s="2"/>
      <c r="AQ5595" s="2"/>
    </row>
    <row r="5596" spans="7:43" x14ac:dyDescent="0.3">
      <c r="G5596" s="2"/>
      <c r="K5596" s="2"/>
      <c r="O5596" s="2"/>
      <c r="S5596" s="2"/>
      <c r="W5596" s="2"/>
      <c r="AA5596" s="2"/>
      <c r="AE5596" s="2"/>
      <c r="AI5596" s="2"/>
      <c r="AM5596" s="2"/>
      <c r="AQ5596" s="2"/>
    </row>
    <row r="5597" spans="7:43" x14ac:dyDescent="0.3">
      <c r="G5597" s="2"/>
      <c r="K5597" s="2"/>
      <c r="O5597" s="2"/>
      <c r="S5597" s="2"/>
      <c r="W5597" s="2"/>
      <c r="AA5597" s="2"/>
      <c r="AE5597" s="2"/>
      <c r="AI5597" s="2"/>
      <c r="AM5597" s="2"/>
      <c r="AQ5597" s="2"/>
    </row>
    <row r="5598" spans="7:43" x14ac:dyDescent="0.3">
      <c r="G5598" s="2"/>
      <c r="K5598" s="2"/>
      <c r="O5598" s="2"/>
      <c r="S5598" s="2"/>
      <c r="W5598" s="2"/>
      <c r="AA5598" s="2"/>
      <c r="AE5598" s="2"/>
      <c r="AI5598" s="2"/>
      <c r="AM5598" s="2"/>
      <c r="AQ5598" s="2"/>
    </row>
    <row r="5599" spans="7:43" x14ac:dyDescent="0.3">
      <c r="G5599" s="2"/>
      <c r="K5599" s="2"/>
      <c r="O5599" s="2"/>
      <c r="S5599" s="2"/>
      <c r="W5599" s="2"/>
      <c r="AA5599" s="2"/>
      <c r="AE5599" s="2"/>
      <c r="AI5599" s="2"/>
      <c r="AM5599" s="2"/>
      <c r="AQ5599" s="2"/>
    </row>
    <row r="5600" spans="7:43" x14ac:dyDescent="0.3">
      <c r="G5600" s="2"/>
      <c r="K5600" s="2"/>
      <c r="O5600" s="2"/>
      <c r="S5600" s="2"/>
      <c r="W5600" s="2"/>
      <c r="AA5600" s="2"/>
      <c r="AE5600" s="2"/>
      <c r="AI5600" s="2"/>
      <c r="AM5600" s="2"/>
      <c r="AQ5600" s="2"/>
    </row>
    <row r="5601" spans="7:43" x14ac:dyDescent="0.3">
      <c r="G5601" s="2"/>
      <c r="K5601" s="2"/>
      <c r="O5601" s="2"/>
      <c r="S5601" s="2"/>
      <c r="W5601" s="2"/>
      <c r="AA5601" s="2"/>
      <c r="AE5601" s="2"/>
      <c r="AI5601" s="2"/>
      <c r="AM5601" s="2"/>
      <c r="AQ5601" s="2"/>
    </row>
    <row r="5602" spans="7:43" x14ac:dyDescent="0.3">
      <c r="G5602" s="2"/>
      <c r="K5602" s="2"/>
      <c r="O5602" s="2"/>
      <c r="S5602" s="2"/>
      <c r="W5602" s="2"/>
      <c r="AA5602" s="2"/>
      <c r="AE5602" s="2"/>
      <c r="AI5602" s="2"/>
      <c r="AM5602" s="2"/>
      <c r="AQ5602" s="2"/>
    </row>
    <row r="5603" spans="7:43" x14ac:dyDescent="0.3">
      <c r="G5603" s="2"/>
      <c r="K5603" s="2"/>
      <c r="O5603" s="2"/>
      <c r="S5603" s="2"/>
      <c r="W5603" s="2"/>
      <c r="AA5603" s="2"/>
      <c r="AE5603" s="2"/>
      <c r="AI5603" s="2"/>
      <c r="AM5603" s="2"/>
      <c r="AQ5603" s="2"/>
    </row>
    <row r="5604" spans="7:43" x14ac:dyDescent="0.3">
      <c r="G5604" s="2"/>
      <c r="K5604" s="2"/>
      <c r="O5604" s="2"/>
      <c r="S5604" s="2"/>
      <c r="W5604" s="2"/>
      <c r="AA5604" s="2"/>
      <c r="AE5604" s="2"/>
      <c r="AI5604" s="2"/>
      <c r="AM5604" s="2"/>
      <c r="AQ5604" s="2"/>
    </row>
    <row r="5605" spans="7:43" x14ac:dyDescent="0.3">
      <c r="G5605" s="2"/>
      <c r="K5605" s="2"/>
      <c r="O5605" s="2"/>
      <c r="S5605" s="2"/>
      <c r="W5605" s="2"/>
      <c r="AA5605" s="2"/>
      <c r="AE5605" s="2"/>
      <c r="AI5605" s="2"/>
      <c r="AM5605" s="2"/>
      <c r="AQ5605" s="2"/>
    </row>
    <row r="5606" spans="7:43" x14ac:dyDescent="0.3">
      <c r="G5606" s="2"/>
      <c r="K5606" s="2"/>
      <c r="O5606" s="2"/>
      <c r="S5606" s="2"/>
      <c r="W5606" s="2"/>
      <c r="AA5606" s="2"/>
      <c r="AE5606" s="2"/>
      <c r="AI5606" s="2"/>
      <c r="AM5606" s="2"/>
      <c r="AQ5606" s="2"/>
    </row>
    <row r="5607" spans="7:43" x14ac:dyDescent="0.3">
      <c r="G5607" s="2"/>
      <c r="K5607" s="2"/>
      <c r="O5607" s="2"/>
      <c r="S5607" s="2"/>
      <c r="W5607" s="2"/>
      <c r="AA5607" s="2"/>
      <c r="AE5607" s="2"/>
      <c r="AI5607" s="2"/>
      <c r="AM5607" s="2"/>
      <c r="AQ5607" s="2"/>
    </row>
    <row r="5608" spans="7:43" x14ac:dyDescent="0.3">
      <c r="G5608" s="2"/>
      <c r="K5608" s="2"/>
      <c r="O5608" s="2"/>
      <c r="S5608" s="2"/>
      <c r="W5608" s="2"/>
      <c r="AA5608" s="2"/>
      <c r="AE5608" s="2"/>
      <c r="AI5608" s="2"/>
      <c r="AM5608" s="2"/>
      <c r="AQ5608" s="2"/>
    </row>
    <row r="5609" spans="7:43" x14ac:dyDescent="0.3">
      <c r="G5609" s="2"/>
      <c r="K5609" s="2"/>
      <c r="O5609" s="2"/>
      <c r="S5609" s="2"/>
      <c r="W5609" s="2"/>
      <c r="AA5609" s="2"/>
      <c r="AE5609" s="2"/>
      <c r="AI5609" s="2"/>
      <c r="AM5609" s="2"/>
      <c r="AQ5609" s="2"/>
    </row>
    <row r="5610" spans="7:43" x14ac:dyDescent="0.3">
      <c r="G5610" s="2"/>
      <c r="K5610" s="2"/>
      <c r="O5610" s="2"/>
      <c r="S5610" s="2"/>
      <c r="W5610" s="2"/>
      <c r="AA5610" s="2"/>
      <c r="AE5610" s="2"/>
      <c r="AI5610" s="2"/>
      <c r="AM5610" s="2"/>
      <c r="AQ5610" s="2"/>
    </row>
    <row r="5611" spans="7:43" x14ac:dyDescent="0.3">
      <c r="G5611" s="2"/>
      <c r="K5611" s="2"/>
      <c r="O5611" s="2"/>
      <c r="S5611" s="2"/>
      <c r="W5611" s="2"/>
      <c r="AA5611" s="2"/>
      <c r="AE5611" s="2"/>
      <c r="AI5611" s="2"/>
      <c r="AM5611" s="2"/>
      <c r="AQ5611" s="2"/>
    </row>
    <row r="5612" spans="7:43" x14ac:dyDescent="0.3">
      <c r="G5612" s="2"/>
      <c r="K5612" s="2"/>
      <c r="O5612" s="2"/>
      <c r="S5612" s="2"/>
      <c r="W5612" s="2"/>
      <c r="AA5612" s="2"/>
      <c r="AE5612" s="2"/>
      <c r="AI5612" s="2"/>
      <c r="AM5612" s="2"/>
      <c r="AQ5612" s="2"/>
    </row>
    <row r="5613" spans="7:43" x14ac:dyDescent="0.3">
      <c r="G5613" s="2"/>
      <c r="K5613" s="2"/>
      <c r="O5613" s="2"/>
      <c r="S5613" s="2"/>
      <c r="W5613" s="2"/>
      <c r="AA5613" s="2"/>
      <c r="AE5613" s="2"/>
      <c r="AI5613" s="2"/>
      <c r="AM5613" s="2"/>
      <c r="AQ5613" s="2"/>
    </row>
    <row r="5614" spans="7:43" x14ac:dyDescent="0.3">
      <c r="G5614" s="2"/>
      <c r="K5614" s="2"/>
      <c r="O5614" s="2"/>
      <c r="S5614" s="2"/>
      <c r="W5614" s="2"/>
      <c r="AA5614" s="2"/>
      <c r="AE5614" s="2"/>
      <c r="AI5614" s="2"/>
      <c r="AM5614" s="2"/>
      <c r="AQ5614" s="2"/>
    </row>
    <row r="5615" spans="7:43" x14ac:dyDescent="0.3">
      <c r="G5615" s="2"/>
      <c r="K5615" s="2"/>
      <c r="O5615" s="2"/>
      <c r="S5615" s="2"/>
      <c r="W5615" s="2"/>
      <c r="AA5615" s="2"/>
      <c r="AE5615" s="2"/>
      <c r="AI5615" s="2"/>
      <c r="AM5615" s="2"/>
      <c r="AQ5615" s="2"/>
    </row>
    <row r="5616" spans="7:43" x14ac:dyDescent="0.3">
      <c r="G5616" s="2"/>
      <c r="K5616" s="2"/>
      <c r="O5616" s="2"/>
      <c r="S5616" s="2"/>
      <c r="W5616" s="2"/>
      <c r="AA5616" s="2"/>
      <c r="AE5616" s="2"/>
      <c r="AI5616" s="2"/>
      <c r="AM5616" s="2"/>
      <c r="AQ5616" s="2"/>
    </row>
    <row r="5617" spans="7:43" x14ac:dyDescent="0.3">
      <c r="G5617" s="2"/>
      <c r="K5617" s="2"/>
      <c r="O5617" s="2"/>
      <c r="S5617" s="2"/>
      <c r="W5617" s="2"/>
      <c r="AA5617" s="2"/>
      <c r="AE5617" s="2"/>
      <c r="AI5617" s="2"/>
      <c r="AM5617" s="2"/>
      <c r="AQ5617" s="2"/>
    </row>
    <row r="5618" spans="7:43" x14ac:dyDescent="0.3">
      <c r="G5618" s="2"/>
      <c r="K5618" s="2"/>
      <c r="O5618" s="2"/>
      <c r="S5618" s="2"/>
      <c r="W5618" s="2"/>
      <c r="AA5618" s="2"/>
      <c r="AE5618" s="2"/>
      <c r="AI5618" s="2"/>
      <c r="AM5618" s="2"/>
      <c r="AQ5618" s="2"/>
    </row>
    <row r="5619" spans="7:43" x14ac:dyDescent="0.3">
      <c r="G5619" s="2"/>
      <c r="K5619" s="2"/>
      <c r="O5619" s="2"/>
      <c r="S5619" s="2"/>
      <c r="W5619" s="2"/>
      <c r="AA5619" s="2"/>
      <c r="AE5619" s="2"/>
      <c r="AI5619" s="2"/>
      <c r="AM5619" s="2"/>
      <c r="AQ5619" s="2"/>
    </row>
    <row r="5620" spans="7:43" x14ac:dyDescent="0.3">
      <c r="G5620" s="2"/>
      <c r="K5620" s="2"/>
      <c r="O5620" s="2"/>
      <c r="S5620" s="2"/>
      <c r="W5620" s="2"/>
      <c r="AA5620" s="2"/>
      <c r="AE5620" s="2"/>
      <c r="AI5620" s="2"/>
      <c r="AM5620" s="2"/>
      <c r="AQ5620" s="2"/>
    </row>
    <row r="5621" spans="7:43" x14ac:dyDescent="0.3">
      <c r="G5621" s="2"/>
      <c r="K5621" s="2"/>
      <c r="O5621" s="2"/>
      <c r="S5621" s="2"/>
      <c r="W5621" s="2"/>
      <c r="AA5621" s="2"/>
      <c r="AE5621" s="2"/>
      <c r="AI5621" s="2"/>
      <c r="AM5621" s="2"/>
      <c r="AQ5621" s="2"/>
    </row>
    <row r="5622" spans="7:43" x14ac:dyDescent="0.3">
      <c r="G5622" s="2"/>
      <c r="K5622" s="2"/>
      <c r="O5622" s="2"/>
      <c r="S5622" s="2"/>
      <c r="W5622" s="2"/>
      <c r="AA5622" s="2"/>
      <c r="AE5622" s="2"/>
      <c r="AI5622" s="2"/>
      <c r="AM5622" s="2"/>
      <c r="AQ5622" s="2"/>
    </row>
    <row r="5623" spans="7:43" x14ac:dyDescent="0.3">
      <c r="G5623" s="2"/>
      <c r="K5623" s="2"/>
      <c r="O5623" s="2"/>
      <c r="S5623" s="2"/>
      <c r="W5623" s="2"/>
      <c r="AA5623" s="2"/>
      <c r="AE5623" s="2"/>
      <c r="AI5623" s="2"/>
      <c r="AM5623" s="2"/>
      <c r="AQ5623" s="2"/>
    </row>
    <row r="5624" spans="7:43" x14ac:dyDescent="0.3">
      <c r="G5624" s="2"/>
      <c r="K5624" s="2"/>
      <c r="O5624" s="2"/>
      <c r="S5624" s="2"/>
      <c r="W5624" s="2"/>
      <c r="AA5624" s="2"/>
      <c r="AE5624" s="2"/>
      <c r="AI5624" s="2"/>
      <c r="AM5624" s="2"/>
      <c r="AQ5624" s="2"/>
    </row>
    <row r="5625" spans="7:43" x14ac:dyDescent="0.3">
      <c r="G5625" s="2"/>
      <c r="K5625" s="2"/>
      <c r="O5625" s="2"/>
      <c r="S5625" s="2"/>
      <c r="W5625" s="2"/>
      <c r="AA5625" s="2"/>
      <c r="AE5625" s="2"/>
      <c r="AI5625" s="2"/>
      <c r="AM5625" s="2"/>
      <c r="AQ5625" s="2"/>
    </row>
    <row r="5626" spans="7:43" x14ac:dyDescent="0.3">
      <c r="G5626" s="2"/>
      <c r="K5626" s="2"/>
      <c r="O5626" s="2"/>
      <c r="S5626" s="2"/>
      <c r="W5626" s="2"/>
      <c r="AA5626" s="2"/>
      <c r="AE5626" s="2"/>
      <c r="AI5626" s="2"/>
      <c r="AM5626" s="2"/>
      <c r="AQ5626" s="2"/>
    </row>
    <row r="5627" spans="7:43" x14ac:dyDescent="0.3">
      <c r="G5627" s="2"/>
      <c r="K5627" s="2"/>
      <c r="O5627" s="2"/>
      <c r="S5627" s="2"/>
      <c r="W5627" s="2"/>
      <c r="AA5627" s="2"/>
      <c r="AE5627" s="2"/>
      <c r="AI5627" s="2"/>
      <c r="AM5627" s="2"/>
      <c r="AQ5627" s="2"/>
    </row>
    <row r="5628" spans="7:43" x14ac:dyDescent="0.3">
      <c r="G5628" s="2"/>
      <c r="K5628" s="2"/>
      <c r="O5628" s="2"/>
      <c r="S5628" s="2"/>
      <c r="W5628" s="2"/>
      <c r="AA5628" s="2"/>
      <c r="AE5628" s="2"/>
      <c r="AI5628" s="2"/>
      <c r="AM5628" s="2"/>
      <c r="AQ5628" s="2"/>
    </row>
    <row r="5629" spans="7:43" x14ac:dyDescent="0.3">
      <c r="G5629" s="2"/>
      <c r="K5629" s="2"/>
      <c r="O5629" s="2"/>
      <c r="S5629" s="2"/>
      <c r="W5629" s="2"/>
      <c r="AA5629" s="2"/>
      <c r="AE5629" s="2"/>
      <c r="AI5629" s="2"/>
      <c r="AM5629" s="2"/>
      <c r="AQ5629" s="2"/>
    </row>
    <row r="5630" spans="7:43" x14ac:dyDescent="0.3">
      <c r="G5630" s="2"/>
      <c r="K5630" s="2"/>
      <c r="O5630" s="2"/>
      <c r="S5630" s="2"/>
      <c r="W5630" s="2"/>
      <c r="AA5630" s="2"/>
      <c r="AE5630" s="2"/>
      <c r="AI5630" s="2"/>
      <c r="AM5630" s="2"/>
      <c r="AQ5630" s="2"/>
    </row>
    <row r="5631" spans="7:43" x14ac:dyDescent="0.3">
      <c r="G5631" s="2"/>
      <c r="K5631" s="2"/>
      <c r="O5631" s="2"/>
      <c r="S5631" s="2"/>
      <c r="W5631" s="2"/>
      <c r="AA5631" s="2"/>
      <c r="AE5631" s="2"/>
      <c r="AI5631" s="2"/>
      <c r="AM5631" s="2"/>
      <c r="AQ5631" s="2"/>
    </row>
    <row r="5632" spans="7:43" x14ac:dyDescent="0.3">
      <c r="G5632" s="2"/>
      <c r="K5632" s="2"/>
      <c r="O5632" s="2"/>
      <c r="S5632" s="2"/>
      <c r="W5632" s="2"/>
      <c r="AA5632" s="2"/>
      <c r="AE5632" s="2"/>
      <c r="AI5632" s="2"/>
      <c r="AM5632" s="2"/>
      <c r="AQ5632" s="2"/>
    </row>
    <row r="5633" spans="7:43" x14ac:dyDescent="0.3">
      <c r="G5633" s="2"/>
      <c r="K5633" s="2"/>
      <c r="O5633" s="2"/>
      <c r="S5633" s="2"/>
      <c r="W5633" s="2"/>
      <c r="AA5633" s="2"/>
      <c r="AE5633" s="2"/>
      <c r="AI5633" s="2"/>
      <c r="AM5633" s="2"/>
      <c r="AQ5633" s="2"/>
    </row>
    <row r="5634" spans="7:43" x14ac:dyDescent="0.3">
      <c r="G5634" s="2"/>
      <c r="K5634" s="2"/>
      <c r="O5634" s="2"/>
      <c r="S5634" s="2"/>
      <c r="W5634" s="2"/>
      <c r="AA5634" s="2"/>
      <c r="AE5634" s="2"/>
      <c r="AI5634" s="2"/>
      <c r="AM5634" s="2"/>
      <c r="AQ5634" s="2"/>
    </row>
    <row r="5635" spans="7:43" x14ac:dyDescent="0.3">
      <c r="G5635" s="2"/>
      <c r="K5635" s="2"/>
      <c r="O5635" s="2"/>
      <c r="S5635" s="2"/>
      <c r="W5635" s="2"/>
      <c r="AA5635" s="2"/>
      <c r="AE5635" s="2"/>
      <c r="AI5635" s="2"/>
      <c r="AM5635" s="2"/>
      <c r="AQ5635" s="2"/>
    </row>
    <row r="5636" spans="7:43" x14ac:dyDescent="0.3">
      <c r="G5636" s="2"/>
      <c r="K5636" s="2"/>
      <c r="O5636" s="2"/>
      <c r="S5636" s="2"/>
      <c r="W5636" s="2"/>
      <c r="AA5636" s="2"/>
      <c r="AE5636" s="2"/>
      <c r="AI5636" s="2"/>
      <c r="AM5636" s="2"/>
      <c r="AQ5636" s="2"/>
    </row>
    <row r="5637" spans="7:43" x14ac:dyDescent="0.3">
      <c r="G5637" s="2"/>
      <c r="K5637" s="2"/>
      <c r="O5637" s="2"/>
      <c r="S5637" s="2"/>
      <c r="W5637" s="2"/>
      <c r="AA5637" s="2"/>
      <c r="AE5637" s="2"/>
      <c r="AI5637" s="2"/>
      <c r="AM5637" s="2"/>
      <c r="AQ5637" s="2"/>
    </row>
    <row r="5638" spans="7:43" x14ac:dyDescent="0.3">
      <c r="G5638" s="2"/>
      <c r="K5638" s="2"/>
      <c r="O5638" s="2"/>
      <c r="S5638" s="2"/>
      <c r="W5638" s="2"/>
      <c r="AA5638" s="2"/>
      <c r="AE5638" s="2"/>
      <c r="AI5638" s="2"/>
      <c r="AM5638" s="2"/>
      <c r="AQ5638" s="2"/>
    </row>
    <row r="5639" spans="7:43" x14ac:dyDescent="0.3">
      <c r="G5639" s="2"/>
      <c r="K5639" s="2"/>
      <c r="O5639" s="2"/>
      <c r="S5639" s="2"/>
      <c r="W5639" s="2"/>
      <c r="AA5639" s="2"/>
      <c r="AE5639" s="2"/>
      <c r="AI5639" s="2"/>
      <c r="AM5639" s="2"/>
      <c r="AQ5639" s="2"/>
    </row>
    <row r="5640" spans="7:43" x14ac:dyDescent="0.3">
      <c r="G5640" s="2"/>
      <c r="K5640" s="2"/>
      <c r="O5640" s="2"/>
      <c r="S5640" s="2"/>
      <c r="W5640" s="2"/>
      <c r="AA5640" s="2"/>
      <c r="AE5640" s="2"/>
      <c r="AI5640" s="2"/>
      <c r="AM5640" s="2"/>
      <c r="AQ5640" s="2"/>
    </row>
    <row r="5641" spans="7:43" x14ac:dyDescent="0.3">
      <c r="G5641" s="2"/>
      <c r="K5641" s="2"/>
      <c r="O5641" s="2"/>
      <c r="S5641" s="2"/>
      <c r="W5641" s="2"/>
      <c r="AA5641" s="2"/>
      <c r="AE5641" s="2"/>
      <c r="AI5641" s="2"/>
      <c r="AM5641" s="2"/>
      <c r="AQ5641" s="2"/>
    </row>
    <row r="5642" spans="7:43" x14ac:dyDescent="0.3">
      <c r="G5642" s="2"/>
      <c r="K5642" s="2"/>
      <c r="O5642" s="2"/>
      <c r="S5642" s="2"/>
      <c r="W5642" s="2"/>
      <c r="AA5642" s="2"/>
      <c r="AE5642" s="2"/>
      <c r="AI5642" s="2"/>
      <c r="AM5642" s="2"/>
      <c r="AQ5642" s="2"/>
    </row>
    <row r="5643" spans="7:43" x14ac:dyDescent="0.3">
      <c r="G5643" s="2"/>
      <c r="K5643" s="2"/>
      <c r="O5643" s="2"/>
      <c r="S5643" s="2"/>
      <c r="W5643" s="2"/>
      <c r="AA5643" s="2"/>
      <c r="AE5643" s="2"/>
      <c r="AI5643" s="2"/>
      <c r="AM5643" s="2"/>
      <c r="AQ5643" s="2"/>
    </row>
    <row r="5644" spans="7:43" x14ac:dyDescent="0.3">
      <c r="G5644" s="2"/>
      <c r="K5644" s="2"/>
      <c r="O5644" s="2"/>
      <c r="S5644" s="2"/>
      <c r="W5644" s="2"/>
      <c r="AA5644" s="2"/>
      <c r="AE5644" s="2"/>
      <c r="AI5644" s="2"/>
      <c r="AM5644" s="2"/>
      <c r="AQ5644" s="2"/>
    </row>
    <row r="5645" spans="7:43" x14ac:dyDescent="0.3">
      <c r="G5645" s="2"/>
      <c r="K5645" s="2"/>
      <c r="O5645" s="2"/>
      <c r="S5645" s="2"/>
      <c r="W5645" s="2"/>
      <c r="AA5645" s="2"/>
      <c r="AE5645" s="2"/>
      <c r="AI5645" s="2"/>
      <c r="AM5645" s="2"/>
      <c r="AQ5645" s="2"/>
    </row>
    <row r="5646" spans="7:43" x14ac:dyDescent="0.3">
      <c r="G5646" s="2"/>
      <c r="K5646" s="2"/>
      <c r="O5646" s="2"/>
      <c r="S5646" s="2"/>
      <c r="W5646" s="2"/>
      <c r="AA5646" s="2"/>
      <c r="AE5646" s="2"/>
      <c r="AI5646" s="2"/>
      <c r="AM5646" s="2"/>
      <c r="AQ5646" s="2"/>
    </row>
    <row r="5647" spans="7:43" x14ac:dyDescent="0.3">
      <c r="G5647" s="2"/>
      <c r="K5647" s="2"/>
      <c r="O5647" s="2"/>
      <c r="S5647" s="2"/>
      <c r="W5647" s="2"/>
      <c r="AA5647" s="2"/>
      <c r="AE5647" s="2"/>
      <c r="AI5647" s="2"/>
      <c r="AM5647" s="2"/>
      <c r="AQ5647" s="2"/>
    </row>
    <row r="5648" spans="7:43" x14ac:dyDescent="0.3">
      <c r="G5648" s="2"/>
      <c r="K5648" s="2"/>
      <c r="O5648" s="2"/>
      <c r="S5648" s="2"/>
      <c r="W5648" s="2"/>
      <c r="AA5648" s="2"/>
      <c r="AE5648" s="2"/>
      <c r="AI5648" s="2"/>
      <c r="AM5648" s="2"/>
      <c r="AQ5648" s="2"/>
    </row>
    <row r="5649" spans="7:43" x14ac:dyDescent="0.3">
      <c r="G5649" s="2"/>
      <c r="K5649" s="2"/>
      <c r="O5649" s="2"/>
      <c r="S5649" s="2"/>
      <c r="W5649" s="2"/>
      <c r="AA5649" s="2"/>
      <c r="AE5649" s="2"/>
      <c r="AI5649" s="2"/>
      <c r="AM5649" s="2"/>
      <c r="AQ5649" s="2"/>
    </row>
    <row r="5650" spans="7:43" x14ac:dyDescent="0.3">
      <c r="G5650" s="2"/>
      <c r="K5650" s="2"/>
      <c r="O5650" s="2"/>
      <c r="S5650" s="2"/>
      <c r="W5650" s="2"/>
      <c r="AA5650" s="2"/>
      <c r="AE5650" s="2"/>
      <c r="AI5650" s="2"/>
      <c r="AM5650" s="2"/>
      <c r="AQ5650" s="2"/>
    </row>
    <row r="5651" spans="7:43" x14ac:dyDescent="0.3">
      <c r="G5651" s="2"/>
      <c r="K5651" s="2"/>
      <c r="O5651" s="2"/>
      <c r="S5651" s="2"/>
      <c r="W5651" s="2"/>
      <c r="AA5651" s="2"/>
      <c r="AE5651" s="2"/>
      <c r="AI5651" s="2"/>
      <c r="AM5651" s="2"/>
      <c r="AQ5651" s="2"/>
    </row>
    <row r="5652" spans="7:43" x14ac:dyDescent="0.3">
      <c r="G5652" s="2"/>
      <c r="K5652" s="2"/>
      <c r="O5652" s="2"/>
      <c r="S5652" s="2"/>
      <c r="W5652" s="2"/>
      <c r="AA5652" s="2"/>
      <c r="AE5652" s="2"/>
      <c r="AI5652" s="2"/>
      <c r="AM5652" s="2"/>
      <c r="AQ5652" s="2"/>
    </row>
    <row r="5653" spans="7:43" x14ac:dyDescent="0.3">
      <c r="G5653" s="2"/>
      <c r="K5653" s="2"/>
      <c r="O5653" s="2"/>
      <c r="S5653" s="2"/>
      <c r="W5653" s="2"/>
      <c r="AA5653" s="2"/>
      <c r="AE5653" s="2"/>
      <c r="AI5653" s="2"/>
      <c r="AM5653" s="2"/>
      <c r="AQ5653" s="2"/>
    </row>
    <row r="5654" spans="7:43" x14ac:dyDescent="0.3">
      <c r="G5654" s="2"/>
      <c r="K5654" s="2"/>
      <c r="O5654" s="2"/>
      <c r="S5654" s="2"/>
      <c r="W5654" s="2"/>
      <c r="AA5654" s="2"/>
      <c r="AE5654" s="2"/>
      <c r="AI5654" s="2"/>
      <c r="AM5654" s="2"/>
      <c r="AQ5654" s="2"/>
    </row>
    <row r="5655" spans="7:43" x14ac:dyDescent="0.3">
      <c r="G5655" s="2"/>
      <c r="K5655" s="2"/>
      <c r="O5655" s="2"/>
      <c r="S5655" s="2"/>
      <c r="W5655" s="2"/>
      <c r="AA5655" s="2"/>
      <c r="AE5655" s="2"/>
      <c r="AI5655" s="2"/>
      <c r="AM5655" s="2"/>
      <c r="AQ5655" s="2"/>
    </row>
    <row r="5656" spans="7:43" x14ac:dyDescent="0.3">
      <c r="G5656" s="2"/>
      <c r="K5656" s="2"/>
      <c r="O5656" s="2"/>
      <c r="S5656" s="2"/>
      <c r="W5656" s="2"/>
      <c r="AA5656" s="2"/>
      <c r="AE5656" s="2"/>
      <c r="AI5656" s="2"/>
      <c r="AM5656" s="2"/>
      <c r="AQ5656" s="2"/>
    </row>
    <row r="5657" spans="7:43" x14ac:dyDescent="0.3">
      <c r="G5657" s="2"/>
      <c r="K5657" s="2"/>
      <c r="O5657" s="2"/>
      <c r="S5657" s="2"/>
      <c r="W5657" s="2"/>
      <c r="AA5657" s="2"/>
      <c r="AE5657" s="2"/>
      <c r="AI5657" s="2"/>
      <c r="AM5657" s="2"/>
      <c r="AQ5657" s="2"/>
    </row>
    <row r="5658" spans="7:43" x14ac:dyDescent="0.3">
      <c r="G5658" s="2"/>
      <c r="K5658" s="2"/>
      <c r="O5658" s="2"/>
      <c r="S5658" s="2"/>
      <c r="W5658" s="2"/>
      <c r="AA5658" s="2"/>
      <c r="AE5658" s="2"/>
      <c r="AI5658" s="2"/>
      <c r="AM5658" s="2"/>
      <c r="AQ5658" s="2"/>
    </row>
    <row r="5659" spans="7:43" x14ac:dyDescent="0.3">
      <c r="G5659" s="2"/>
      <c r="K5659" s="2"/>
      <c r="O5659" s="2"/>
      <c r="S5659" s="2"/>
      <c r="W5659" s="2"/>
      <c r="AA5659" s="2"/>
      <c r="AE5659" s="2"/>
      <c r="AI5659" s="2"/>
      <c r="AM5659" s="2"/>
      <c r="AQ5659" s="2"/>
    </row>
    <row r="5660" spans="7:43" x14ac:dyDescent="0.3">
      <c r="G5660" s="2"/>
      <c r="K5660" s="2"/>
      <c r="O5660" s="2"/>
      <c r="S5660" s="2"/>
      <c r="W5660" s="2"/>
      <c r="AA5660" s="2"/>
      <c r="AE5660" s="2"/>
      <c r="AI5660" s="2"/>
      <c r="AM5660" s="2"/>
      <c r="AQ5660" s="2"/>
    </row>
    <row r="5661" spans="7:43" x14ac:dyDescent="0.3">
      <c r="G5661" s="2"/>
      <c r="K5661" s="2"/>
      <c r="O5661" s="2"/>
      <c r="S5661" s="2"/>
      <c r="W5661" s="2"/>
      <c r="AA5661" s="2"/>
      <c r="AE5661" s="2"/>
      <c r="AI5661" s="2"/>
      <c r="AM5661" s="2"/>
      <c r="AQ5661" s="2"/>
    </row>
    <row r="5662" spans="7:43" x14ac:dyDescent="0.3">
      <c r="G5662" s="2"/>
      <c r="K5662" s="2"/>
      <c r="O5662" s="2"/>
      <c r="S5662" s="2"/>
      <c r="W5662" s="2"/>
      <c r="AA5662" s="2"/>
      <c r="AE5662" s="2"/>
      <c r="AI5662" s="2"/>
      <c r="AM5662" s="2"/>
      <c r="AQ5662" s="2"/>
    </row>
    <row r="5663" spans="7:43" x14ac:dyDescent="0.3">
      <c r="G5663" s="2"/>
      <c r="K5663" s="2"/>
      <c r="O5663" s="2"/>
      <c r="S5663" s="2"/>
      <c r="W5663" s="2"/>
      <c r="AA5663" s="2"/>
      <c r="AE5663" s="2"/>
      <c r="AI5663" s="2"/>
      <c r="AM5663" s="2"/>
      <c r="AQ5663" s="2"/>
    </row>
    <row r="5664" spans="7:43" x14ac:dyDescent="0.3">
      <c r="G5664" s="2"/>
      <c r="K5664" s="2"/>
      <c r="O5664" s="2"/>
      <c r="S5664" s="2"/>
      <c r="W5664" s="2"/>
      <c r="AA5664" s="2"/>
      <c r="AE5664" s="2"/>
      <c r="AI5664" s="2"/>
      <c r="AM5664" s="2"/>
      <c r="AQ5664" s="2"/>
    </row>
    <row r="5665" spans="7:43" x14ac:dyDescent="0.3">
      <c r="G5665" s="2"/>
      <c r="K5665" s="2"/>
      <c r="O5665" s="2"/>
      <c r="S5665" s="2"/>
      <c r="W5665" s="2"/>
      <c r="AA5665" s="2"/>
      <c r="AE5665" s="2"/>
      <c r="AI5665" s="2"/>
      <c r="AM5665" s="2"/>
      <c r="AQ5665" s="2"/>
    </row>
    <row r="5666" spans="7:43" x14ac:dyDescent="0.3">
      <c r="G5666" s="2"/>
      <c r="K5666" s="2"/>
      <c r="O5666" s="2"/>
      <c r="S5666" s="2"/>
      <c r="W5666" s="2"/>
      <c r="AA5666" s="2"/>
      <c r="AE5666" s="2"/>
      <c r="AI5666" s="2"/>
      <c r="AM5666" s="2"/>
      <c r="AQ5666" s="2"/>
    </row>
    <row r="5667" spans="7:43" x14ac:dyDescent="0.3">
      <c r="G5667" s="2"/>
      <c r="K5667" s="2"/>
      <c r="O5667" s="2"/>
      <c r="S5667" s="2"/>
      <c r="W5667" s="2"/>
      <c r="AA5667" s="2"/>
      <c r="AE5667" s="2"/>
      <c r="AI5667" s="2"/>
      <c r="AM5667" s="2"/>
      <c r="AQ5667" s="2"/>
    </row>
    <row r="5668" spans="7:43" x14ac:dyDescent="0.3">
      <c r="G5668" s="2"/>
      <c r="K5668" s="2"/>
      <c r="O5668" s="2"/>
      <c r="S5668" s="2"/>
      <c r="W5668" s="2"/>
      <c r="AA5668" s="2"/>
      <c r="AE5668" s="2"/>
      <c r="AI5668" s="2"/>
      <c r="AM5668" s="2"/>
      <c r="AQ5668" s="2"/>
    </row>
    <row r="5669" spans="7:43" x14ac:dyDescent="0.3">
      <c r="G5669" s="2"/>
      <c r="K5669" s="2"/>
      <c r="O5669" s="2"/>
      <c r="S5669" s="2"/>
      <c r="W5669" s="2"/>
      <c r="AA5669" s="2"/>
      <c r="AE5669" s="2"/>
      <c r="AI5669" s="2"/>
      <c r="AM5669" s="2"/>
      <c r="AQ5669" s="2"/>
    </row>
    <row r="5670" spans="7:43" x14ac:dyDescent="0.3">
      <c r="G5670" s="2"/>
      <c r="K5670" s="2"/>
      <c r="O5670" s="2"/>
      <c r="S5670" s="2"/>
      <c r="W5670" s="2"/>
      <c r="AA5670" s="2"/>
      <c r="AE5670" s="2"/>
      <c r="AI5670" s="2"/>
      <c r="AM5670" s="2"/>
      <c r="AQ5670" s="2"/>
    </row>
    <row r="5671" spans="7:43" x14ac:dyDescent="0.3">
      <c r="G5671" s="2"/>
      <c r="K5671" s="2"/>
      <c r="O5671" s="2"/>
      <c r="S5671" s="2"/>
      <c r="W5671" s="2"/>
      <c r="AA5671" s="2"/>
      <c r="AE5671" s="2"/>
      <c r="AI5671" s="2"/>
      <c r="AM5671" s="2"/>
      <c r="AQ5671" s="2"/>
    </row>
    <row r="5672" spans="7:43" x14ac:dyDescent="0.3">
      <c r="G5672" s="2"/>
      <c r="K5672" s="2"/>
      <c r="O5672" s="2"/>
      <c r="S5672" s="2"/>
      <c r="W5672" s="2"/>
      <c r="AA5672" s="2"/>
      <c r="AE5672" s="2"/>
      <c r="AI5672" s="2"/>
      <c r="AM5672" s="2"/>
      <c r="AQ5672" s="2"/>
    </row>
    <row r="5673" spans="7:43" x14ac:dyDescent="0.3">
      <c r="G5673" s="2"/>
      <c r="K5673" s="2"/>
      <c r="O5673" s="2"/>
      <c r="S5673" s="2"/>
      <c r="W5673" s="2"/>
      <c r="AA5673" s="2"/>
      <c r="AE5673" s="2"/>
      <c r="AI5673" s="2"/>
      <c r="AM5673" s="2"/>
      <c r="AQ5673" s="2"/>
    </row>
    <row r="5674" spans="7:43" x14ac:dyDescent="0.3">
      <c r="G5674" s="2"/>
      <c r="K5674" s="2"/>
      <c r="O5674" s="2"/>
      <c r="S5674" s="2"/>
      <c r="W5674" s="2"/>
      <c r="AA5674" s="2"/>
      <c r="AE5674" s="2"/>
      <c r="AI5674" s="2"/>
      <c r="AM5674" s="2"/>
      <c r="AQ5674" s="2"/>
    </row>
    <row r="5675" spans="7:43" x14ac:dyDescent="0.3">
      <c r="G5675" s="2"/>
      <c r="K5675" s="2"/>
      <c r="O5675" s="2"/>
      <c r="S5675" s="2"/>
      <c r="W5675" s="2"/>
      <c r="AA5675" s="2"/>
      <c r="AE5675" s="2"/>
      <c r="AI5675" s="2"/>
      <c r="AM5675" s="2"/>
      <c r="AQ5675" s="2"/>
    </row>
    <row r="5676" spans="7:43" x14ac:dyDescent="0.3">
      <c r="G5676" s="2"/>
      <c r="K5676" s="2"/>
      <c r="O5676" s="2"/>
      <c r="S5676" s="2"/>
      <c r="W5676" s="2"/>
      <c r="AA5676" s="2"/>
      <c r="AE5676" s="2"/>
      <c r="AI5676" s="2"/>
      <c r="AM5676" s="2"/>
      <c r="AQ5676" s="2"/>
    </row>
    <row r="5677" spans="7:43" x14ac:dyDescent="0.3">
      <c r="G5677" s="2"/>
      <c r="K5677" s="2"/>
      <c r="O5677" s="2"/>
      <c r="S5677" s="2"/>
      <c r="W5677" s="2"/>
      <c r="AA5677" s="2"/>
      <c r="AE5677" s="2"/>
      <c r="AI5677" s="2"/>
      <c r="AM5677" s="2"/>
      <c r="AQ5677" s="2"/>
    </row>
    <row r="5678" spans="7:43" x14ac:dyDescent="0.3">
      <c r="G5678" s="2"/>
      <c r="K5678" s="2"/>
      <c r="O5678" s="2"/>
      <c r="S5678" s="2"/>
      <c r="W5678" s="2"/>
      <c r="AA5678" s="2"/>
      <c r="AE5678" s="2"/>
      <c r="AI5678" s="2"/>
      <c r="AM5678" s="2"/>
      <c r="AQ5678" s="2"/>
    </row>
    <row r="5679" spans="7:43" x14ac:dyDescent="0.3">
      <c r="G5679" s="2"/>
      <c r="K5679" s="2"/>
      <c r="O5679" s="2"/>
      <c r="S5679" s="2"/>
      <c r="W5679" s="2"/>
      <c r="AA5679" s="2"/>
      <c r="AE5679" s="2"/>
      <c r="AI5679" s="2"/>
      <c r="AM5679" s="2"/>
      <c r="AQ5679" s="2"/>
    </row>
    <row r="5680" spans="7:43" x14ac:dyDescent="0.3">
      <c r="G5680" s="2"/>
      <c r="K5680" s="2"/>
      <c r="O5680" s="2"/>
      <c r="S5680" s="2"/>
      <c r="W5680" s="2"/>
      <c r="AA5680" s="2"/>
      <c r="AE5680" s="2"/>
      <c r="AI5680" s="2"/>
      <c r="AM5680" s="2"/>
      <c r="AQ5680" s="2"/>
    </row>
    <row r="5681" spans="7:43" x14ac:dyDescent="0.3">
      <c r="G5681" s="2"/>
      <c r="K5681" s="2"/>
      <c r="O5681" s="2"/>
      <c r="S5681" s="2"/>
      <c r="W5681" s="2"/>
      <c r="AA5681" s="2"/>
      <c r="AE5681" s="2"/>
      <c r="AI5681" s="2"/>
      <c r="AM5681" s="2"/>
      <c r="AQ5681" s="2"/>
    </row>
    <row r="5682" spans="7:43" x14ac:dyDescent="0.3">
      <c r="G5682" s="2"/>
      <c r="K5682" s="2"/>
      <c r="O5682" s="2"/>
      <c r="S5682" s="2"/>
      <c r="W5682" s="2"/>
      <c r="AA5682" s="2"/>
      <c r="AE5682" s="2"/>
      <c r="AI5682" s="2"/>
      <c r="AM5682" s="2"/>
      <c r="AQ5682" s="2"/>
    </row>
    <row r="5683" spans="7:43" x14ac:dyDescent="0.3">
      <c r="G5683" s="2"/>
      <c r="K5683" s="2"/>
      <c r="O5683" s="2"/>
      <c r="S5683" s="2"/>
      <c r="W5683" s="2"/>
      <c r="AA5683" s="2"/>
      <c r="AE5683" s="2"/>
      <c r="AI5683" s="2"/>
      <c r="AM5683" s="2"/>
      <c r="AQ5683" s="2"/>
    </row>
    <row r="5684" spans="7:43" x14ac:dyDescent="0.3">
      <c r="G5684" s="2"/>
      <c r="K5684" s="2"/>
      <c r="O5684" s="2"/>
      <c r="S5684" s="2"/>
      <c r="W5684" s="2"/>
      <c r="AA5684" s="2"/>
      <c r="AE5684" s="2"/>
      <c r="AI5684" s="2"/>
      <c r="AM5684" s="2"/>
      <c r="AQ5684" s="2"/>
    </row>
    <row r="5685" spans="7:43" x14ac:dyDescent="0.3">
      <c r="G5685" s="2"/>
      <c r="K5685" s="2"/>
      <c r="O5685" s="2"/>
      <c r="S5685" s="2"/>
      <c r="W5685" s="2"/>
      <c r="AA5685" s="2"/>
      <c r="AE5685" s="2"/>
      <c r="AI5685" s="2"/>
      <c r="AM5685" s="2"/>
      <c r="AQ5685" s="2"/>
    </row>
    <row r="5686" spans="7:43" x14ac:dyDescent="0.3">
      <c r="G5686" s="2"/>
      <c r="K5686" s="2"/>
      <c r="O5686" s="2"/>
      <c r="S5686" s="2"/>
      <c r="W5686" s="2"/>
      <c r="AA5686" s="2"/>
      <c r="AE5686" s="2"/>
      <c r="AI5686" s="2"/>
      <c r="AM5686" s="2"/>
      <c r="AQ5686" s="2"/>
    </row>
    <row r="5687" spans="7:43" x14ac:dyDescent="0.3">
      <c r="G5687" s="2"/>
      <c r="K5687" s="2"/>
      <c r="O5687" s="2"/>
      <c r="S5687" s="2"/>
      <c r="W5687" s="2"/>
      <c r="AA5687" s="2"/>
      <c r="AE5687" s="2"/>
      <c r="AI5687" s="2"/>
      <c r="AM5687" s="2"/>
      <c r="AQ5687" s="2"/>
    </row>
    <row r="5688" spans="7:43" x14ac:dyDescent="0.3">
      <c r="G5688" s="2"/>
      <c r="K5688" s="2"/>
      <c r="O5688" s="2"/>
      <c r="S5688" s="2"/>
      <c r="W5688" s="2"/>
      <c r="AA5688" s="2"/>
      <c r="AE5688" s="2"/>
      <c r="AI5688" s="2"/>
      <c r="AM5688" s="2"/>
      <c r="AQ5688" s="2"/>
    </row>
    <row r="5689" spans="7:43" x14ac:dyDescent="0.3">
      <c r="G5689" s="2"/>
      <c r="K5689" s="2"/>
      <c r="O5689" s="2"/>
      <c r="S5689" s="2"/>
      <c r="W5689" s="2"/>
      <c r="AA5689" s="2"/>
      <c r="AE5689" s="2"/>
      <c r="AI5689" s="2"/>
      <c r="AM5689" s="2"/>
      <c r="AQ5689" s="2"/>
    </row>
    <row r="5690" spans="7:43" x14ac:dyDescent="0.3">
      <c r="G5690" s="2"/>
      <c r="K5690" s="2"/>
      <c r="O5690" s="2"/>
      <c r="S5690" s="2"/>
      <c r="W5690" s="2"/>
      <c r="AA5690" s="2"/>
      <c r="AE5690" s="2"/>
      <c r="AI5690" s="2"/>
      <c r="AM5690" s="2"/>
      <c r="AQ5690" s="2"/>
    </row>
    <row r="5691" spans="7:43" x14ac:dyDescent="0.3">
      <c r="G5691" s="2"/>
      <c r="K5691" s="2"/>
      <c r="O5691" s="2"/>
      <c r="S5691" s="2"/>
      <c r="W5691" s="2"/>
      <c r="AA5691" s="2"/>
      <c r="AE5691" s="2"/>
      <c r="AI5691" s="2"/>
      <c r="AM5691" s="2"/>
      <c r="AQ5691" s="2"/>
    </row>
    <row r="5692" spans="7:43" x14ac:dyDescent="0.3">
      <c r="G5692" s="2"/>
      <c r="K5692" s="2"/>
      <c r="O5692" s="2"/>
      <c r="S5692" s="2"/>
      <c r="W5692" s="2"/>
      <c r="AA5692" s="2"/>
      <c r="AE5692" s="2"/>
      <c r="AI5692" s="2"/>
      <c r="AM5692" s="2"/>
      <c r="AQ5692" s="2"/>
    </row>
    <row r="5693" spans="7:43" x14ac:dyDescent="0.3">
      <c r="G5693" s="2"/>
      <c r="K5693" s="2"/>
      <c r="O5693" s="2"/>
      <c r="S5693" s="2"/>
      <c r="W5693" s="2"/>
      <c r="AA5693" s="2"/>
      <c r="AE5693" s="2"/>
      <c r="AI5693" s="2"/>
      <c r="AM5693" s="2"/>
      <c r="AQ5693" s="2"/>
    </row>
    <row r="5694" spans="7:43" x14ac:dyDescent="0.3">
      <c r="G5694" s="2"/>
      <c r="K5694" s="2"/>
      <c r="O5694" s="2"/>
      <c r="S5694" s="2"/>
      <c r="W5694" s="2"/>
      <c r="AA5694" s="2"/>
      <c r="AE5694" s="2"/>
      <c r="AI5694" s="2"/>
      <c r="AM5694" s="2"/>
      <c r="AQ5694" s="2"/>
    </row>
    <row r="5695" spans="7:43" x14ac:dyDescent="0.3">
      <c r="G5695" s="2"/>
      <c r="K5695" s="2"/>
      <c r="O5695" s="2"/>
      <c r="S5695" s="2"/>
      <c r="W5695" s="2"/>
      <c r="AA5695" s="2"/>
      <c r="AE5695" s="2"/>
      <c r="AI5695" s="2"/>
      <c r="AM5695" s="2"/>
      <c r="AQ5695" s="2"/>
    </row>
    <row r="5696" spans="7:43" x14ac:dyDescent="0.3">
      <c r="G5696" s="2"/>
      <c r="K5696" s="2"/>
      <c r="O5696" s="2"/>
      <c r="S5696" s="2"/>
      <c r="W5696" s="2"/>
      <c r="AA5696" s="2"/>
      <c r="AE5696" s="2"/>
      <c r="AI5696" s="2"/>
      <c r="AM5696" s="2"/>
      <c r="AQ5696" s="2"/>
    </row>
    <row r="5697" spans="7:43" x14ac:dyDescent="0.3">
      <c r="G5697" s="2"/>
      <c r="K5697" s="2"/>
      <c r="O5697" s="2"/>
      <c r="S5697" s="2"/>
      <c r="W5697" s="2"/>
      <c r="AA5697" s="2"/>
      <c r="AE5697" s="2"/>
      <c r="AI5697" s="2"/>
      <c r="AM5697" s="2"/>
      <c r="AQ5697" s="2"/>
    </row>
    <row r="5698" spans="7:43" x14ac:dyDescent="0.3">
      <c r="G5698" s="2"/>
      <c r="K5698" s="2"/>
      <c r="O5698" s="2"/>
      <c r="S5698" s="2"/>
      <c r="W5698" s="2"/>
      <c r="AA5698" s="2"/>
      <c r="AE5698" s="2"/>
      <c r="AI5698" s="2"/>
      <c r="AM5698" s="2"/>
      <c r="AQ5698" s="2"/>
    </row>
    <row r="5699" spans="7:43" x14ac:dyDescent="0.3">
      <c r="G5699" s="2"/>
      <c r="K5699" s="2"/>
      <c r="O5699" s="2"/>
      <c r="S5699" s="2"/>
      <c r="W5699" s="2"/>
      <c r="AA5699" s="2"/>
      <c r="AE5699" s="2"/>
      <c r="AI5699" s="2"/>
      <c r="AM5699" s="2"/>
      <c r="AQ5699" s="2"/>
    </row>
    <row r="5700" spans="7:43" x14ac:dyDescent="0.3">
      <c r="G5700" s="2"/>
      <c r="K5700" s="2"/>
      <c r="O5700" s="2"/>
      <c r="S5700" s="2"/>
      <c r="W5700" s="2"/>
      <c r="AA5700" s="2"/>
      <c r="AE5700" s="2"/>
      <c r="AI5700" s="2"/>
      <c r="AM5700" s="2"/>
      <c r="AQ5700" s="2"/>
    </row>
    <row r="5701" spans="7:43" x14ac:dyDescent="0.3">
      <c r="G5701" s="2"/>
      <c r="K5701" s="2"/>
      <c r="O5701" s="2"/>
      <c r="S5701" s="2"/>
      <c r="W5701" s="2"/>
      <c r="AA5701" s="2"/>
      <c r="AE5701" s="2"/>
      <c r="AI5701" s="2"/>
      <c r="AM5701" s="2"/>
      <c r="AQ5701" s="2"/>
    </row>
    <row r="5702" spans="7:43" x14ac:dyDescent="0.3">
      <c r="G5702" s="2"/>
      <c r="K5702" s="2"/>
      <c r="O5702" s="2"/>
      <c r="S5702" s="2"/>
      <c r="W5702" s="2"/>
      <c r="AA5702" s="2"/>
      <c r="AE5702" s="2"/>
      <c r="AI5702" s="2"/>
      <c r="AM5702" s="2"/>
      <c r="AQ5702" s="2"/>
    </row>
    <row r="5703" spans="7:43" x14ac:dyDescent="0.3">
      <c r="G5703" s="2"/>
      <c r="K5703" s="2"/>
      <c r="O5703" s="2"/>
      <c r="S5703" s="2"/>
      <c r="W5703" s="2"/>
      <c r="AA5703" s="2"/>
      <c r="AE5703" s="2"/>
      <c r="AI5703" s="2"/>
      <c r="AM5703" s="2"/>
      <c r="AQ5703" s="2"/>
    </row>
    <row r="5704" spans="7:43" x14ac:dyDescent="0.3">
      <c r="G5704" s="2"/>
      <c r="K5704" s="2"/>
      <c r="O5704" s="2"/>
      <c r="S5704" s="2"/>
      <c r="W5704" s="2"/>
      <c r="AA5704" s="2"/>
      <c r="AE5704" s="2"/>
      <c r="AI5704" s="2"/>
      <c r="AM5704" s="2"/>
      <c r="AQ5704" s="2"/>
    </row>
    <row r="5705" spans="7:43" x14ac:dyDescent="0.3">
      <c r="G5705" s="2"/>
      <c r="K5705" s="2"/>
      <c r="O5705" s="2"/>
      <c r="S5705" s="2"/>
      <c r="W5705" s="2"/>
      <c r="AA5705" s="2"/>
      <c r="AE5705" s="2"/>
      <c r="AI5705" s="2"/>
      <c r="AM5705" s="2"/>
      <c r="AQ5705" s="2"/>
    </row>
    <row r="5706" spans="7:43" x14ac:dyDescent="0.3">
      <c r="G5706" s="2"/>
      <c r="K5706" s="2"/>
      <c r="O5706" s="2"/>
      <c r="S5706" s="2"/>
      <c r="W5706" s="2"/>
      <c r="AA5706" s="2"/>
      <c r="AE5706" s="2"/>
      <c r="AI5706" s="2"/>
      <c r="AM5706" s="2"/>
      <c r="AQ5706" s="2"/>
    </row>
    <row r="5707" spans="7:43" x14ac:dyDescent="0.3">
      <c r="G5707" s="2"/>
      <c r="K5707" s="2"/>
      <c r="O5707" s="2"/>
      <c r="S5707" s="2"/>
      <c r="W5707" s="2"/>
      <c r="AA5707" s="2"/>
      <c r="AE5707" s="2"/>
      <c r="AI5707" s="2"/>
      <c r="AM5707" s="2"/>
      <c r="AQ5707" s="2"/>
    </row>
    <row r="5708" spans="7:43" x14ac:dyDescent="0.3">
      <c r="G5708" s="2"/>
      <c r="K5708" s="2"/>
      <c r="O5708" s="2"/>
      <c r="S5708" s="2"/>
      <c r="W5708" s="2"/>
      <c r="AA5708" s="2"/>
      <c r="AE5708" s="2"/>
      <c r="AI5708" s="2"/>
      <c r="AM5708" s="2"/>
      <c r="AQ5708" s="2"/>
    </row>
    <row r="5709" spans="7:43" x14ac:dyDescent="0.3">
      <c r="G5709" s="2"/>
      <c r="K5709" s="2"/>
      <c r="O5709" s="2"/>
      <c r="S5709" s="2"/>
      <c r="W5709" s="2"/>
      <c r="AA5709" s="2"/>
      <c r="AE5709" s="2"/>
      <c r="AI5709" s="2"/>
      <c r="AM5709" s="2"/>
      <c r="AQ5709" s="2"/>
    </row>
    <row r="5710" spans="7:43" x14ac:dyDescent="0.3">
      <c r="G5710" s="2"/>
      <c r="K5710" s="2"/>
      <c r="O5710" s="2"/>
      <c r="S5710" s="2"/>
      <c r="W5710" s="2"/>
      <c r="AA5710" s="2"/>
      <c r="AE5710" s="2"/>
      <c r="AI5710" s="2"/>
      <c r="AM5710" s="2"/>
      <c r="AQ5710" s="2"/>
    </row>
    <row r="5711" spans="7:43" x14ac:dyDescent="0.3">
      <c r="G5711" s="2"/>
      <c r="K5711" s="2"/>
      <c r="O5711" s="2"/>
      <c r="S5711" s="2"/>
      <c r="W5711" s="2"/>
      <c r="AA5711" s="2"/>
      <c r="AE5711" s="2"/>
      <c r="AI5711" s="2"/>
      <c r="AM5711" s="2"/>
      <c r="AQ5711" s="2"/>
    </row>
    <row r="5712" spans="7:43" x14ac:dyDescent="0.3">
      <c r="G5712" s="2"/>
      <c r="K5712" s="2"/>
      <c r="O5712" s="2"/>
      <c r="S5712" s="2"/>
      <c r="W5712" s="2"/>
      <c r="AA5712" s="2"/>
      <c r="AE5712" s="2"/>
      <c r="AI5712" s="2"/>
      <c r="AM5712" s="2"/>
      <c r="AQ5712" s="2"/>
    </row>
    <row r="5713" spans="7:43" x14ac:dyDescent="0.3">
      <c r="G5713" s="2"/>
      <c r="K5713" s="2"/>
      <c r="O5713" s="2"/>
      <c r="S5713" s="2"/>
      <c r="W5713" s="2"/>
      <c r="AA5713" s="2"/>
      <c r="AE5713" s="2"/>
      <c r="AI5713" s="2"/>
      <c r="AM5713" s="2"/>
      <c r="AQ5713" s="2"/>
    </row>
    <row r="5714" spans="7:43" x14ac:dyDescent="0.3">
      <c r="G5714" s="2"/>
      <c r="K5714" s="2"/>
      <c r="O5714" s="2"/>
      <c r="S5714" s="2"/>
      <c r="W5714" s="2"/>
      <c r="AA5714" s="2"/>
      <c r="AE5714" s="2"/>
      <c r="AI5714" s="2"/>
      <c r="AM5714" s="2"/>
      <c r="AQ5714" s="2"/>
    </row>
    <row r="5715" spans="7:43" x14ac:dyDescent="0.3">
      <c r="G5715" s="2"/>
      <c r="K5715" s="2"/>
      <c r="O5715" s="2"/>
      <c r="S5715" s="2"/>
      <c r="W5715" s="2"/>
      <c r="AA5715" s="2"/>
      <c r="AE5715" s="2"/>
      <c r="AI5715" s="2"/>
      <c r="AM5715" s="2"/>
      <c r="AQ5715" s="2"/>
    </row>
    <row r="5716" spans="7:43" x14ac:dyDescent="0.3">
      <c r="G5716" s="2"/>
      <c r="K5716" s="2"/>
      <c r="O5716" s="2"/>
      <c r="S5716" s="2"/>
      <c r="W5716" s="2"/>
      <c r="AA5716" s="2"/>
      <c r="AE5716" s="2"/>
      <c r="AI5716" s="2"/>
      <c r="AM5716" s="2"/>
      <c r="AQ5716" s="2"/>
    </row>
    <row r="5717" spans="7:43" x14ac:dyDescent="0.3">
      <c r="G5717" s="2"/>
      <c r="K5717" s="2"/>
      <c r="O5717" s="2"/>
      <c r="S5717" s="2"/>
      <c r="W5717" s="2"/>
      <c r="AA5717" s="2"/>
      <c r="AE5717" s="2"/>
      <c r="AI5717" s="2"/>
      <c r="AM5717" s="2"/>
      <c r="AQ5717" s="2"/>
    </row>
    <row r="5718" spans="7:43" x14ac:dyDescent="0.3">
      <c r="G5718" s="2"/>
      <c r="K5718" s="2"/>
      <c r="O5718" s="2"/>
      <c r="S5718" s="2"/>
      <c r="W5718" s="2"/>
      <c r="AA5718" s="2"/>
      <c r="AE5718" s="2"/>
      <c r="AI5718" s="2"/>
      <c r="AM5718" s="2"/>
      <c r="AQ5718" s="2"/>
    </row>
    <row r="5719" spans="7:43" x14ac:dyDescent="0.3">
      <c r="G5719" s="2"/>
      <c r="K5719" s="2"/>
      <c r="O5719" s="2"/>
      <c r="S5719" s="2"/>
      <c r="W5719" s="2"/>
      <c r="AA5719" s="2"/>
      <c r="AE5719" s="2"/>
      <c r="AI5719" s="2"/>
      <c r="AM5719" s="2"/>
      <c r="AQ5719" s="2"/>
    </row>
    <row r="5720" spans="7:43" x14ac:dyDescent="0.3">
      <c r="G5720" s="2"/>
      <c r="K5720" s="2"/>
      <c r="O5720" s="2"/>
      <c r="S5720" s="2"/>
      <c r="W5720" s="2"/>
      <c r="AA5720" s="2"/>
      <c r="AE5720" s="2"/>
      <c r="AI5720" s="2"/>
      <c r="AM5720" s="2"/>
      <c r="AQ5720" s="2"/>
    </row>
    <row r="5721" spans="7:43" x14ac:dyDescent="0.3">
      <c r="G5721" s="2"/>
      <c r="K5721" s="2"/>
      <c r="O5721" s="2"/>
      <c r="S5721" s="2"/>
      <c r="W5721" s="2"/>
      <c r="AA5721" s="2"/>
      <c r="AE5721" s="2"/>
      <c r="AI5721" s="2"/>
      <c r="AM5721" s="2"/>
      <c r="AQ5721" s="2"/>
    </row>
    <row r="5722" spans="7:43" x14ac:dyDescent="0.3">
      <c r="G5722" s="2"/>
      <c r="K5722" s="2"/>
      <c r="O5722" s="2"/>
      <c r="S5722" s="2"/>
      <c r="W5722" s="2"/>
      <c r="AA5722" s="2"/>
      <c r="AE5722" s="2"/>
      <c r="AI5722" s="2"/>
      <c r="AM5722" s="2"/>
      <c r="AQ5722" s="2"/>
    </row>
    <row r="5723" spans="7:43" x14ac:dyDescent="0.3">
      <c r="G5723" s="2"/>
      <c r="K5723" s="2"/>
      <c r="O5723" s="2"/>
      <c r="S5723" s="2"/>
      <c r="W5723" s="2"/>
      <c r="AA5723" s="2"/>
      <c r="AE5723" s="2"/>
      <c r="AI5723" s="2"/>
      <c r="AM5723" s="2"/>
      <c r="AQ5723" s="2"/>
    </row>
    <row r="5724" spans="7:43" x14ac:dyDescent="0.3">
      <c r="G5724" s="2"/>
      <c r="K5724" s="2"/>
      <c r="O5724" s="2"/>
      <c r="S5724" s="2"/>
      <c r="W5724" s="2"/>
      <c r="AA5724" s="2"/>
      <c r="AE5724" s="2"/>
      <c r="AI5724" s="2"/>
      <c r="AM5724" s="2"/>
      <c r="AQ5724" s="2"/>
    </row>
    <row r="5725" spans="7:43" x14ac:dyDescent="0.3">
      <c r="G5725" s="2"/>
      <c r="K5725" s="2"/>
      <c r="O5725" s="2"/>
      <c r="S5725" s="2"/>
      <c r="W5725" s="2"/>
      <c r="AA5725" s="2"/>
      <c r="AE5725" s="2"/>
      <c r="AI5725" s="2"/>
      <c r="AM5725" s="2"/>
      <c r="AQ5725" s="2"/>
    </row>
    <row r="5726" spans="7:43" x14ac:dyDescent="0.3">
      <c r="G5726" s="2"/>
      <c r="K5726" s="2"/>
      <c r="O5726" s="2"/>
      <c r="S5726" s="2"/>
      <c r="W5726" s="2"/>
      <c r="AA5726" s="2"/>
      <c r="AE5726" s="2"/>
      <c r="AI5726" s="2"/>
      <c r="AM5726" s="2"/>
      <c r="AQ5726" s="2"/>
    </row>
    <row r="5727" spans="7:43" x14ac:dyDescent="0.3">
      <c r="G5727" s="2"/>
      <c r="K5727" s="2"/>
      <c r="O5727" s="2"/>
      <c r="S5727" s="2"/>
      <c r="W5727" s="2"/>
      <c r="AA5727" s="2"/>
      <c r="AE5727" s="2"/>
      <c r="AI5727" s="2"/>
      <c r="AM5727" s="2"/>
      <c r="AQ5727" s="2"/>
    </row>
    <row r="5728" spans="7:43" x14ac:dyDescent="0.3">
      <c r="G5728" s="2"/>
      <c r="K5728" s="2"/>
      <c r="O5728" s="2"/>
      <c r="S5728" s="2"/>
      <c r="W5728" s="2"/>
      <c r="AA5728" s="2"/>
      <c r="AE5728" s="2"/>
      <c r="AI5728" s="2"/>
      <c r="AM5728" s="2"/>
      <c r="AQ5728" s="2"/>
    </row>
    <row r="5729" spans="7:43" x14ac:dyDescent="0.3">
      <c r="G5729" s="2"/>
      <c r="K5729" s="2"/>
      <c r="O5729" s="2"/>
      <c r="S5729" s="2"/>
      <c r="W5729" s="2"/>
      <c r="AA5729" s="2"/>
      <c r="AE5729" s="2"/>
      <c r="AI5729" s="2"/>
      <c r="AM5729" s="2"/>
      <c r="AQ5729" s="2"/>
    </row>
    <row r="5730" spans="7:43" x14ac:dyDescent="0.3">
      <c r="G5730" s="2"/>
      <c r="K5730" s="2"/>
      <c r="O5730" s="2"/>
      <c r="S5730" s="2"/>
      <c r="W5730" s="2"/>
      <c r="AA5730" s="2"/>
      <c r="AE5730" s="2"/>
      <c r="AI5730" s="2"/>
      <c r="AM5730" s="2"/>
      <c r="AQ5730" s="2"/>
    </row>
    <row r="5731" spans="7:43" x14ac:dyDescent="0.3">
      <c r="G5731" s="2"/>
      <c r="K5731" s="2"/>
      <c r="O5731" s="2"/>
      <c r="S5731" s="2"/>
      <c r="W5731" s="2"/>
      <c r="AA5731" s="2"/>
      <c r="AE5731" s="2"/>
      <c r="AI5731" s="2"/>
      <c r="AM5731" s="2"/>
      <c r="AQ5731" s="2"/>
    </row>
    <row r="5732" spans="7:43" x14ac:dyDescent="0.3">
      <c r="G5732" s="2"/>
      <c r="K5732" s="2"/>
      <c r="O5732" s="2"/>
      <c r="S5732" s="2"/>
      <c r="W5732" s="2"/>
      <c r="AA5732" s="2"/>
      <c r="AE5732" s="2"/>
      <c r="AI5732" s="2"/>
      <c r="AM5732" s="2"/>
      <c r="AQ5732" s="2"/>
    </row>
    <row r="5733" spans="7:43" x14ac:dyDescent="0.3">
      <c r="G5733" s="2"/>
      <c r="K5733" s="2"/>
      <c r="O5733" s="2"/>
      <c r="S5733" s="2"/>
      <c r="W5733" s="2"/>
      <c r="AA5733" s="2"/>
      <c r="AE5733" s="2"/>
      <c r="AI5733" s="2"/>
      <c r="AM5733" s="2"/>
      <c r="AQ5733" s="2"/>
    </row>
    <row r="5734" spans="7:43" x14ac:dyDescent="0.3">
      <c r="G5734" s="2"/>
      <c r="K5734" s="2"/>
      <c r="O5734" s="2"/>
      <c r="S5734" s="2"/>
      <c r="W5734" s="2"/>
      <c r="AA5734" s="2"/>
      <c r="AE5734" s="2"/>
      <c r="AI5734" s="2"/>
      <c r="AM5734" s="2"/>
      <c r="AQ5734" s="2"/>
    </row>
    <row r="5735" spans="7:43" x14ac:dyDescent="0.3">
      <c r="G5735" s="2"/>
      <c r="K5735" s="2"/>
      <c r="O5735" s="2"/>
      <c r="S5735" s="2"/>
      <c r="W5735" s="2"/>
      <c r="AA5735" s="2"/>
      <c r="AE5735" s="2"/>
      <c r="AI5735" s="2"/>
      <c r="AM5735" s="2"/>
      <c r="AQ5735" s="2"/>
    </row>
    <row r="5736" spans="7:43" x14ac:dyDescent="0.3">
      <c r="G5736" s="2"/>
      <c r="K5736" s="2"/>
      <c r="O5736" s="2"/>
      <c r="S5736" s="2"/>
      <c r="W5736" s="2"/>
      <c r="AA5736" s="2"/>
      <c r="AE5736" s="2"/>
      <c r="AI5736" s="2"/>
      <c r="AM5736" s="2"/>
      <c r="AQ5736" s="2"/>
    </row>
    <row r="5737" spans="7:43" x14ac:dyDescent="0.3">
      <c r="G5737" s="2"/>
      <c r="K5737" s="2"/>
      <c r="O5737" s="2"/>
      <c r="S5737" s="2"/>
      <c r="W5737" s="2"/>
      <c r="AA5737" s="2"/>
      <c r="AE5737" s="2"/>
      <c r="AI5737" s="2"/>
      <c r="AM5737" s="2"/>
      <c r="AQ5737" s="2"/>
    </row>
    <row r="5738" spans="7:43" x14ac:dyDescent="0.3">
      <c r="G5738" s="2"/>
      <c r="K5738" s="2"/>
      <c r="O5738" s="2"/>
      <c r="S5738" s="2"/>
      <c r="W5738" s="2"/>
      <c r="AA5738" s="2"/>
      <c r="AE5738" s="2"/>
      <c r="AI5738" s="2"/>
      <c r="AM5738" s="2"/>
      <c r="AQ5738" s="2"/>
    </row>
    <row r="5739" spans="7:43" x14ac:dyDescent="0.3">
      <c r="G5739" s="2"/>
      <c r="K5739" s="2"/>
      <c r="O5739" s="2"/>
      <c r="S5739" s="2"/>
      <c r="W5739" s="2"/>
      <c r="AA5739" s="2"/>
      <c r="AE5739" s="2"/>
      <c r="AI5739" s="2"/>
      <c r="AM5739" s="2"/>
      <c r="AQ5739" s="2"/>
    </row>
    <row r="5740" spans="7:43" x14ac:dyDescent="0.3">
      <c r="G5740" s="2"/>
      <c r="K5740" s="2"/>
      <c r="O5740" s="2"/>
      <c r="S5740" s="2"/>
      <c r="W5740" s="2"/>
      <c r="AA5740" s="2"/>
      <c r="AE5740" s="2"/>
      <c r="AI5740" s="2"/>
      <c r="AM5740" s="2"/>
      <c r="AQ5740" s="2"/>
    </row>
    <row r="5741" spans="7:43" x14ac:dyDescent="0.3">
      <c r="G5741" s="2"/>
      <c r="K5741" s="2"/>
      <c r="O5741" s="2"/>
      <c r="S5741" s="2"/>
      <c r="W5741" s="2"/>
      <c r="AA5741" s="2"/>
      <c r="AE5741" s="2"/>
      <c r="AI5741" s="2"/>
      <c r="AM5741" s="2"/>
      <c r="AQ5741" s="2"/>
    </row>
    <row r="5742" spans="7:43" x14ac:dyDescent="0.3">
      <c r="G5742" s="2"/>
      <c r="K5742" s="2"/>
      <c r="O5742" s="2"/>
      <c r="S5742" s="2"/>
      <c r="W5742" s="2"/>
      <c r="AA5742" s="2"/>
      <c r="AE5742" s="2"/>
      <c r="AI5742" s="2"/>
      <c r="AM5742" s="2"/>
      <c r="AQ5742" s="2"/>
    </row>
    <row r="5743" spans="7:43" x14ac:dyDescent="0.3">
      <c r="G5743" s="2"/>
      <c r="K5743" s="2"/>
      <c r="O5743" s="2"/>
      <c r="S5743" s="2"/>
      <c r="W5743" s="2"/>
      <c r="AA5743" s="2"/>
      <c r="AE5743" s="2"/>
      <c r="AI5743" s="2"/>
      <c r="AM5743" s="2"/>
      <c r="AQ5743" s="2"/>
    </row>
    <row r="5744" spans="7:43" x14ac:dyDescent="0.3">
      <c r="G5744" s="2"/>
      <c r="K5744" s="2"/>
      <c r="O5744" s="2"/>
      <c r="S5744" s="2"/>
      <c r="W5744" s="2"/>
      <c r="AA5744" s="2"/>
      <c r="AE5744" s="2"/>
      <c r="AI5744" s="2"/>
      <c r="AM5744" s="2"/>
      <c r="AQ5744" s="2"/>
    </row>
    <row r="5745" spans="7:43" x14ac:dyDescent="0.3">
      <c r="G5745" s="2"/>
      <c r="K5745" s="2"/>
      <c r="O5745" s="2"/>
      <c r="S5745" s="2"/>
      <c r="W5745" s="2"/>
      <c r="AA5745" s="2"/>
      <c r="AE5745" s="2"/>
      <c r="AI5745" s="2"/>
      <c r="AM5745" s="2"/>
      <c r="AQ5745" s="2"/>
    </row>
    <row r="5746" spans="7:43" x14ac:dyDescent="0.3">
      <c r="G5746" s="2"/>
      <c r="K5746" s="2"/>
      <c r="O5746" s="2"/>
      <c r="S5746" s="2"/>
      <c r="W5746" s="2"/>
      <c r="AA5746" s="2"/>
      <c r="AE5746" s="2"/>
      <c r="AI5746" s="2"/>
      <c r="AM5746" s="2"/>
      <c r="AQ5746" s="2"/>
    </row>
    <row r="5747" spans="7:43" x14ac:dyDescent="0.3">
      <c r="G5747" s="2"/>
      <c r="K5747" s="2"/>
      <c r="O5747" s="2"/>
      <c r="S5747" s="2"/>
      <c r="W5747" s="2"/>
      <c r="AA5747" s="2"/>
      <c r="AE5747" s="2"/>
      <c r="AI5747" s="2"/>
      <c r="AM5747" s="2"/>
      <c r="AQ5747" s="2"/>
    </row>
    <row r="5748" spans="7:43" x14ac:dyDescent="0.3">
      <c r="G5748" s="2"/>
      <c r="K5748" s="2"/>
      <c r="O5748" s="2"/>
      <c r="S5748" s="2"/>
      <c r="W5748" s="2"/>
      <c r="AA5748" s="2"/>
      <c r="AE5748" s="2"/>
      <c r="AI5748" s="2"/>
      <c r="AM5748" s="2"/>
      <c r="AQ5748" s="2"/>
    </row>
    <row r="5749" spans="7:43" x14ac:dyDescent="0.3">
      <c r="G5749" s="2"/>
      <c r="K5749" s="2"/>
      <c r="O5749" s="2"/>
      <c r="S5749" s="2"/>
      <c r="W5749" s="2"/>
      <c r="AA5749" s="2"/>
      <c r="AE5749" s="2"/>
      <c r="AI5749" s="2"/>
      <c r="AM5749" s="2"/>
      <c r="AQ5749" s="2"/>
    </row>
    <row r="5750" spans="7:43" x14ac:dyDescent="0.3">
      <c r="G5750" s="2"/>
      <c r="K5750" s="2"/>
      <c r="O5750" s="2"/>
      <c r="S5750" s="2"/>
      <c r="W5750" s="2"/>
      <c r="AA5750" s="2"/>
      <c r="AE5750" s="2"/>
      <c r="AI5750" s="2"/>
      <c r="AM5750" s="2"/>
      <c r="AQ5750" s="2"/>
    </row>
    <row r="5751" spans="7:43" x14ac:dyDescent="0.3">
      <c r="G5751" s="2"/>
      <c r="K5751" s="2"/>
      <c r="O5751" s="2"/>
      <c r="S5751" s="2"/>
      <c r="W5751" s="2"/>
      <c r="AA5751" s="2"/>
      <c r="AE5751" s="2"/>
      <c r="AI5751" s="2"/>
      <c r="AM5751" s="2"/>
      <c r="AQ5751" s="2"/>
    </row>
    <row r="5752" spans="7:43" x14ac:dyDescent="0.3">
      <c r="G5752" s="2"/>
      <c r="K5752" s="2"/>
      <c r="O5752" s="2"/>
      <c r="S5752" s="2"/>
      <c r="W5752" s="2"/>
      <c r="AA5752" s="2"/>
      <c r="AE5752" s="2"/>
      <c r="AI5752" s="2"/>
      <c r="AM5752" s="2"/>
      <c r="AQ5752" s="2"/>
    </row>
    <row r="5753" spans="7:43" x14ac:dyDescent="0.3">
      <c r="G5753" s="2"/>
      <c r="K5753" s="2"/>
      <c r="O5753" s="2"/>
      <c r="S5753" s="2"/>
      <c r="W5753" s="2"/>
      <c r="AA5753" s="2"/>
      <c r="AE5753" s="2"/>
      <c r="AI5753" s="2"/>
      <c r="AM5753" s="2"/>
      <c r="AQ5753" s="2"/>
    </row>
    <row r="5754" spans="7:43" x14ac:dyDescent="0.3">
      <c r="G5754" s="2"/>
      <c r="K5754" s="2"/>
      <c r="O5754" s="2"/>
      <c r="S5754" s="2"/>
      <c r="W5754" s="2"/>
      <c r="AA5754" s="2"/>
      <c r="AE5754" s="2"/>
      <c r="AI5754" s="2"/>
      <c r="AM5754" s="2"/>
      <c r="AQ5754" s="2"/>
    </row>
    <row r="5755" spans="7:43" x14ac:dyDescent="0.3">
      <c r="G5755" s="2"/>
      <c r="K5755" s="2"/>
      <c r="O5755" s="2"/>
      <c r="S5755" s="2"/>
      <c r="W5755" s="2"/>
      <c r="AA5755" s="2"/>
      <c r="AE5755" s="2"/>
      <c r="AI5755" s="2"/>
      <c r="AM5755" s="2"/>
      <c r="AQ5755" s="2"/>
    </row>
    <row r="5756" spans="7:43" x14ac:dyDescent="0.3">
      <c r="G5756" s="2"/>
      <c r="K5756" s="2"/>
      <c r="O5756" s="2"/>
      <c r="S5756" s="2"/>
      <c r="W5756" s="2"/>
      <c r="AA5756" s="2"/>
      <c r="AE5756" s="2"/>
      <c r="AI5756" s="2"/>
      <c r="AM5756" s="2"/>
      <c r="AQ5756" s="2"/>
    </row>
    <row r="5757" spans="7:43" x14ac:dyDescent="0.3">
      <c r="G5757" s="2"/>
      <c r="K5757" s="2"/>
      <c r="O5757" s="2"/>
      <c r="S5757" s="2"/>
      <c r="W5757" s="2"/>
      <c r="AA5757" s="2"/>
      <c r="AE5757" s="2"/>
      <c r="AI5757" s="2"/>
      <c r="AM5757" s="2"/>
      <c r="AQ5757" s="2"/>
    </row>
    <row r="5758" spans="7:43" x14ac:dyDescent="0.3">
      <c r="G5758" s="2"/>
      <c r="K5758" s="2"/>
      <c r="O5758" s="2"/>
      <c r="S5758" s="2"/>
      <c r="W5758" s="2"/>
      <c r="AA5758" s="2"/>
      <c r="AE5758" s="2"/>
      <c r="AI5758" s="2"/>
      <c r="AM5758" s="2"/>
      <c r="AQ5758" s="2"/>
    </row>
    <row r="5759" spans="7:43" x14ac:dyDescent="0.3">
      <c r="G5759" s="2"/>
      <c r="K5759" s="2"/>
      <c r="O5759" s="2"/>
      <c r="S5759" s="2"/>
      <c r="W5759" s="2"/>
      <c r="AA5759" s="2"/>
      <c r="AE5759" s="2"/>
      <c r="AI5759" s="2"/>
      <c r="AM5759" s="2"/>
      <c r="AQ5759" s="2"/>
    </row>
    <row r="5760" spans="7:43" x14ac:dyDescent="0.3">
      <c r="G5760" s="2"/>
      <c r="K5760" s="2"/>
      <c r="O5760" s="2"/>
      <c r="S5760" s="2"/>
      <c r="W5760" s="2"/>
      <c r="AA5760" s="2"/>
      <c r="AE5760" s="2"/>
      <c r="AI5760" s="2"/>
      <c r="AM5760" s="2"/>
      <c r="AQ5760" s="2"/>
    </row>
    <row r="5761" spans="7:43" x14ac:dyDescent="0.3">
      <c r="G5761" s="2"/>
      <c r="K5761" s="2"/>
      <c r="O5761" s="2"/>
      <c r="S5761" s="2"/>
      <c r="W5761" s="2"/>
      <c r="AA5761" s="2"/>
      <c r="AE5761" s="2"/>
      <c r="AI5761" s="2"/>
      <c r="AM5761" s="2"/>
      <c r="AQ5761" s="2"/>
    </row>
    <row r="5762" spans="7:43" x14ac:dyDescent="0.3">
      <c r="G5762" s="2"/>
      <c r="K5762" s="2"/>
      <c r="O5762" s="2"/>
      <c r="S5762" s="2"/>
      <c r="W5762" s="2"/>
      <c r="AA5762" s="2"/>
      <c r="AE5762" s="2"/>
      <c r="AI5762" s="2"/>
      <c r="AM5762" s="2"/>
      <c r="AQ5762" s="2"/>
    </row>
    <row r="5763" spans="7:43" x14ac:dyDescent="0.3">
      <c r="G5763" s="2"/>
      <c r="K5763" s="2"/>
      <c r="O5763" s="2"/>
      <c r="S5763" s="2"/>
      <c r="W5763" s="2"/>
      <c r="AA5763" s="2"/>
      <c r="AE5763" s="2"/>
      <c r="AI5763" s="2"/>
      <c r="AM5763" s="2"/>
      <c r="AQ5763" s="2"/>
    </row>
    <row r="5764" spans="7:43" x14ac:dyDescent="0.3">
      <c r="G5764" s="2"/>
      <c r="K5764" s="2"/>
      <c r="O5764" s="2"/>
      <c r="S5764" s="2"/>
      <c r="W5764" s="2"/>
      <c r="AA5764" s="2"/>
      <c r="AE5764" s="2"/>
      <c r="AI5764" s="2"/>
      <c r="AM5764" s="2"/>
      <c r="AQ5764" s="2"/>
    </row>
    <row r="5765" spans="7:43" x14ac:dyDescent="0.3">
      <c r="G5765" s="2"/>
      <c r="K5765" s="2"/>
      <c r="O5765" s="2"/>
      <c r="S5765" s="2"/>
      <c r="W5765" s="2"/>
      <c r="AA5765" s="2"/>
      <c r="AE5765" s="2"/>
      <c r="AI5765" s="2"/>
      <c r="AM5765" s="2"/>
      <c r="AQ5765" s="2"/>
    </row>
    <row r="5766" spans="7:43" x14ac:dyDescent="0.3">
      <c r="G5766" s="2"/>
      <c r="K5766" s="2"/>
      <c r="O5766" s="2"/>
      <c r="S5766" s="2"/>
      <c r="W5766" s="2"/>
      <c r="AA5766" s="2"/>
      <c r="AE5766" s="2"/>
      <c r="AI5766" s="2"/>
      <c r="AM5766" s="2"/>
      <c r="AQ5766" s="2"/>
    </row>
    <row r="5767" spans="7:43" x14ac:dyDescent="0.3">
      <c r="G5767" s="2"/>
      <c r="K5767" s="2"/>
      <c r="O5767" s="2"/>
      <c r="S5767" s="2"/>
      <c r="W5767" s="2"/>
      <c r="AA5767" s="2"/>
      <c r="AE5767" s="2"/>
      <c r="AI5767" s="2"/>
      <c r="AM5767" s="2"/>
      <c r="AQ5767" s="2"/>
    </row>
    <row r="5768" spans="7:43" x14ac:dyDescent="0.3">
      <c r="G5768" s="2"/>
      <c r="K5768" s="2"/>
      <c r="O5768" s="2"/>
      <c r="S5768" s="2"/>
      <c r="W5768" s="2"/>
      <c r="AA5768" s="2"/>
      <c r="AE5768" s="2"/>
      <c r="AI5768" s="2"/>
      <c r="AM5768" s="2"/>
      <c r="AQ5768" s="2"/>
    </row>
    <row r="5769" spans="7:43" x14ac:dyDescent="0.3">
      <c r="G5769" s="2"/>
      <c r="K5769" s="2"/>
      <c r="O5769" s="2"/>
      <c r="S5769" s="2"/>
      <c r="W5769" s="2"/>
      <c r="AA5769" s="2"/>
      <c r="AE5769" s="2"/>
      <c r="AI5769" s="2"/>
      <c r="AM5769" s="2"/>
      <c r="AQ5769" s="2"/>
    </row>
    <row r="5770" spans="7:43" x14ac:dyDescent="0.3">
      <c r="G5770" s="2"/>
      <c r="K5770" s="2"/>
      <c r="O5770" s="2"/>
      <c r="S5770" s="2"/>
      <c r="W5770" s="2"/>
      <c r="AA5770" s="2"/>
      <c r="AE5770" s="2"/>
      <c r="AI5770" s="2"/>
      <c r="AM5770" s="2"/>
      <c r="AQ5770" s="2"/>
    </row>
    <row r="5771" spans="7:43" x14ac:dyDescent="0.3">
      <c r="G5771" s="2"/>
      <c r="K5771" s="2"/>
      <c r="O5771" s="2"/>
      <c r="S5771" s="2"/>
      <c r="W5771" s="2"/>
      <c r="AA5771" s="2"/>
      <c r="AE5771" s="2"/>
      <c r="AI5771" s="2"/>
      <c r="AM5771" s="2"/>
      <c r="AQ5771" s="2"/>
    </row>
    <row r="5772" spans="7:43" x14ac:dyDescent="0.3">
      <c r="G5772" s="2"/>
      <c r="K5772" s="2"/>
      <c r="O5772" s="2"/>
      <c r="S5772" s="2"/>
      <c r="W5772" s="2"/>
      <c r="AA5772" s="2"/>
      <c r="AE5772" s="2"/>
      <c r="AI5772" s="2"/>
      <c r="AM5772" s="2"/>
      <c r="AQ5772" s="2"/>
    </row>
    <row r="5773" spans="7:43" x14ac:dyDescent="0.3">
      <c r="G5773" s="2"/>
      <c r="K5773" s="2"/>
      <c r="O5773" s="2"/>
      <c r="S5773" s="2"/>
      <c r="W5773" s="2"/>
      <c r="AA5773" s="2"/>
      <c r="AE5773" s="2"/>
      <c r="AI5773" s="2"/>
      <c r="AM5773" s="2"/>
      <c r="AQ5773" s="2"/>
    </row>
    <row r="5774" spans="7:43" x14ac:dyDescent="0.3">
      <c r="G5774" s="2"/>
      <c r="K5774" s="2"/>
      <c r="O5774" s="2"/>
      <c r="S5774" s="2"/>
      <c r="W5774" s="2"/>
      <c r="AA5774" s="2"/>
      <c r="AE5774" s="2"/>
      <c r="AI5774" s="2"/>
      <c r="AM5774" s="2"/>
      <c r="AQ5774" s="2"/>
    </row>
    <row r="5775" spans="7:43" x14ac:dyDescent="0.3">
      <c r="G5775" s="2"/>
      <c r="K5775" s="2"/>
      <c r="O5775" s="2"/>
      <c r="S5775" s="2"/>
      <c r="W5775" s="2"/>
      <c r="AA5775" s="2"/>
      <c r="AE5775" s="2"/>
      <c r="AI5775" s="2"/>
      <c r="AM5775" s="2"/>
      <c r="AQ5775" s="2"/>
    </row>
    <row r="5776" spans="7:43" x14ac:dyDescent="0.3">
      <c r="G5776" s="2"/>
      <c r="K5776" s="2"/>
      <c r="O5776" s="2"/>
      <c r="S5776" s="2"/>
      <c r="W5776" s="2"/>
      <c r="AA5776" s="2"/>
      <c r="AE5776" s="2"/>
      <c r="AI5776" s="2"/>
      <c r="AM5776" s="2"/>
      <c r="AQ5776" s="2"/>
    </row>
    <row r="5777" spans="7:43" x14ac:dyDescent="0.3">
      <c r="G5777" s="2"/>
      <c r="K5777" s="2"/>
      <c r="O5777" s="2"/>
      <c r="S5777" s="2"/>
      <c r="W5777" s="2"/>
      <c r="AA5777" s="2"/>
      <c r="AE5777" s="2"/>
      <c r="AI5777" s="2"/>
      <c r="AM5777" s="2"/>
      <c r="AQ5777" s="2"/>
    </row>
    <row r="5778" spans="7:43" x14ac:dyDescent="0.3">
      <c r="G5778" s="2"/>
      <c r="K5778" s="2"/>
      <c r="O5778" s="2"/>
      <c r="S5778" s="2"/>
      <c r="W5778" s="2"/>
      <c r="AA5778" s="2"/>
      <c r="AE5778" s="2"/>
      <c r="AI5778" s="2"/>
      <c r="AM5778" s="2"/>
      <c r="AQ5778" s="2"/>
    </row>
    <row r="5779" spans="7:43" x14ac:dyDescent="0.3">
      <c r="G5779" s="2"/>
      <c r="K5779" s="2"/>
      <c r="O5779" s="2"/>
      <c r="S5779" s="2"/>
      <c r="W5779" s="2"/>
      <c r="AA5779" s="2"/>
      <c r="AE5779" s="2"/>
      <c r="AI5779" s="2"/>
      <c r="AM5779" s="2"/>
      <c r="AQ5779" s="2"/>
    </row>
    <row r="5780" spans="7:43" x14ac:dyDescent="0.3">
      <c r="G5780" s="2"/>
      <c r="K5780" s="2"/>
      <c r="O5780" s="2"/>
      <c r="S5780" s="2"/>
      <c r="W5780" s="2"/>
      <c r="AA5780" s="2"/>
      <c r="AE5780" s="2"/>
      <c r="AI5780" s="2"/>
      <c r="AM5780" s="2"/>
      <c r="AQ5780" s="2"/>
    </row>
    <row r="5781" spans="7:43" x14ac:dyDescent="0.3">
      <c r="G5781" s="2"/>
      <c r="K5781" s="2"/>
      <c r="O5781" s="2"/>
      <c r="S5781" s="2"/>
      <c r="W5781" s="2"/>
      <c r="AA5781" s="2"/>
      <c r="AE5781" s="2"/>
      <c r="AI5781" s="2"/>
      <c r="AM5781" s="2"/>
      <c r="AQ5781" s="2"/>
    </row>
    <row r="5782" spans="7:43" x14ac:dyDescent="0.3">
      <c r="G5782" s="2"/>
      <c r="K5782" s="2"/>
      <c r="O5782" s="2"/>
      <c r="S5782" s="2"/>
      <c r="W5782" s="2"/>
      <c r="AA5782" s="2"/>
      <c r="AE5782" s="2"/>
      <c r="AI5782" s="2"/>
      <c r="AM5782" s="2"/>
      <c r="AQ5782" s="2"/>
    </row>
    <row r="5783" spans="7:43" x14ac:dyDescent="0.3">
      <c r="G5783" s="2"/>
      <c r="K5783" s="2"/>
      <c r="O5783" s="2"/>
      <c r="S5783" s="2"/>
      <c r="W5783" s="2"/>
      <c r="AA5783" s="2"/>
      <c r="AE5783" s="2"/>
      <c r="AI5783" s="2"/>
      <c r="AM5783" s="2"/>
      <c r="AQ5783" s="2"/>
    </row>
    <row r="5784" spans="7:43" x14ac:dyDescent="0.3">
      <c r="G5784" s="2"/>
      <c r="K5784" s="2"/>
      <c r="O5784" s="2"/>
      <c r="S5784" s="2"/>
      <c r="W5784" s="2"/>
      <c r="AA5784" s="2"/>
      <c r="AE5784" s="2"/>
      <c r="AI5784" s="2"/>
      <c r="AM5784" s="2"/>
      <c r="AQ5784" s="2"/>
    </row>
    <row r="5785" spans="7:43" x14ac:dyDescent="0.3">
      <c r="G5785" s="2"/>
      <c r="K5785" s="2"/>
      <c r="O5785" s="2"/>
      <c r="S5785" s="2"/>
      <c r="W5785" s="2"/>
      <c r="AA5785" s="2"/>
      <c r="AE5785" s="2"/>
      <c r="AI5785" s="2"/>
      <c r="AM5785" s="2"/>
      <c r="AQ5785" s="2"/>
    </row>
    <row r="5786" spans="7:43" x14ac:dyDescent="0.3">
      <c r="G5786" s="2"/>
      <c r="K5786" s="2"/>
      <c r="O5786" s="2"/>
      <c r="S5786" s="2"/>
      <c r="W5786" s="2"/>
      <c r="AA5786" s="2"/>
      <c r="AE5786" s="2"/>
      <c r="AI5786" s="2"/>
      <c r="AM5786" s="2"/>
      <c r="AQ5786" s="2"/>
    </row>
    <row r="5787" spans="7:43" x14ac:dyDescent="0.3">
      <c r="G5787" s="2"/>
      <c r="K5787" s="2"/>
      <c r="O5787" s="2"/>
      <c r="S5787" s="2"/>
      <c r="W5787" s="2"/>
      <c r="AA5787" s="2"/>
      <c r="AE5787" s="2"/>
      <c r="AI5787" s="2"/>
      <c r="AM5787" s="2"/>
      <c r="AQ5787" s="2"/>
    </row>
    <row r="5788" spans="7:43" x14ac:dyDescent="0.3">
      <c r="G5788" s="2"/>
      <c r="K5788" s="2"/>
      <c r="O5788" s="2"/>
      <c r="S5788" s="2"/>
      <c r="W5788" s="2"/>
      <c r="AA5788" s="2"/>
      <c r="AE5788" s="2"/>
      <c r="AI5788" s="2"/>
      <c r="AM5788" s="2"/>
      <c r="AQ5788" s="2"/>
    </row>
    <row r="5789" spans="7:43" x14ac:dyDescent="0.3">
      <c r="G5789" s="2"/>
      <c r="K5789" s="2"/>
      <c r="O5789" s="2"/>
      <c r="S5789" s="2"/>
      <c r="W5789" s="2"/>
      <c r="AA5789" s="2"/>
      <c r="AE5789" s="2"/>
      <c r="AI5789" s="2"/>
      <c r="AM5789" s="2"/>
      <c r="AQ5789" s="2"/>
    </row>
    <row r="5790" spans="7:43" x14ac:dyDescent="0.3">
      <c r="G5790" s="2"/>
      <c r="K5790" s="2"/>
      <c r="O5790" s="2"/>
      <c r="S5790" s="2"/>
      <c r="W5790" s="2"/>
      <c r="AA5790" s="2"/>
      <c r="AE5790" s="2"/>
      <c r="AI5790" s="2"/>
      <c r="AM5790" s="2"/>
      <c r="AQ5790" s="2"/>
    </row>
    <row r="5791" spans="7:43" x14ac:dyDescent="0.3">
      <c r="G5791" s="2"/>
      <c r="K5791" s="2"/>
      <c r="O5791" s="2"/>
      <c r="S5791" s="2"/>
      <c r="W5791" s="2"/>
      <c r="AA5791" s="2"/>
      <c r="AE5791" s="2"/>
      <c r="AI5791" s="2"/>
      <c r="AM5791" s="2"/>
      <c r="AQ5791" s="2"/>
    </row>
    <row r="5792" spans="7:43" x14ac:dyDescent="0.3">
      <c r="G5792" s="2"/>
      <c r="K5792" s="2"/>
      <c r="O5792" s="2"/>
      <c r="S5792" s="2"/>
      <c r="W5792" s="2"/>
      <c r="AA5792" s="2"/>
      <c r="AE5792" s="2"/>
      <c r="AI5792" s="2"/>
      <c r="AM5792" s="2"/>
      <c r="AQ5792" s="2"/>
    </row>
    <row r="5793" spans="7:43" x14ac:dyDescent="0.3">
      <c r="G5793" s="2"/>
      <c r="K5793" s="2"/>
      <c r="O5793" s="2"/>
      <c r="S5793" s="2"/>
      <c r="W5793" s="2"/>
      <c r="AA5793" s="2"/>
      <c r="AE5793" s="2"/>
      <c r="AI5793" s="2"/>
      <c r="AM5793" s="2"/>
      <c r="AQ5793" s="2"/>
    </row>
    <row r="5794" spans="7:43" x14ac:dyDescent="0.3">
      <c r="G5794" s="2"/>
      <c r="K5794" s="2"/>
      <c r="O5794" s="2"/>
      <c r="S5794" s="2"/>
      <c r="W5794" s="2"/>
      <c r="AA5794" s="2"/>
      <c r="AE5794" s="2"/>
      <c r="AI5794" s="2"/>
      <c r="AM5794" s="2"/>
      <c r="AQ5794" s="2"/>
    </row>
    <row r="5795" spans="7:43" x14ac:dyDescent="0.3">
      <c r="G5795" s="2"/>
      <c r="K5795" s="2"/>
      <c r="O5795" s="2"/>
      <c r="S5795" s="2"/>
      <c r="W5795" s="2"/>
      <c r="AA5795" s="2"/>
      <c r="AE5795" s="2"/>
      <c r="AI5795" s="2"/>
      <c r="AM5795" s="2"/>
      <c r="AQ5795" s="2"/>
    </row>
    <row r="5796" spans="7:43" x14ac:dyDescent="0.3">
      <c r="G5796" s="2"/>
      <c r="K5796" s="2"/>
      <c r="O5796" s="2"/>
      <c r="S5796" s="2"/>
      <c r="W5796" s="2"/>
      <c r="AA5796" s="2"/>
      <c r="AE5796" s="2"/>
      <c r="AI5796" s="2"/>
      <c r="AM5796" s="2"/>
      <c r="AQ5796" s="2"/>
    </row>
    <row r="5797" spans="7:43" x14ac:dyDescent="0.3">
      <c r="G5797" s="2"/>
      <c r="K5797" s="2"/>
      <c r="O5797" s="2"/>
      <c r="S5797" s="2"/>
      <c r="W5797" s="2"/>
      <c r="AA5797" s="2"/>
      <c r="AE5797" s="2"/>
      <c r="AI5797" s="2"/>
      <c r="AM5797" s="2"/>
      <c r="AQ5797" s="2"/>
    </row>
    <row r="5798" spans="7:43" x14ac:dyDescent="0.3">
      <c r="G5798" s="2"/>
      <c r="K5798" s="2"/>
      <c r="O5798" s="2"/>
      <c r="S5798" s="2"/>
      <c r="W5798" s="2"/>
      <c r="AA5798" s="2"/>
      <c r="AE5798" s="2"/>
      <c r="AI5798" s="2"/>
      <c r="AM5798" s="2"/>
      <c r="AQ5798" s="2"/>
    </row>
    <row r="5799" spans="7:43" x14ac:dyDescent="0.3">
      <c r="G5799" s="2"/>
      <c r="K5799" s="2"/>
      <c r="O5799" s="2"/>
      <c r="S5799" s="2"/>
      <c r="W5799" s="2"/>
      <c r="AA5799" s="2"/>
      <c r="AE5799" s="2"/>
      <c r="AI5799" s="2"/>
      <c r="AM5799" s="2"/>
      <c r="AQ5799" s="2"/>
    </row>
    <row r="5800" spans="7:43" x14ac:dyDescent="0.3">
      <c r="G5800" s="2"/>
      <c r="K5800" s="2"/>
      <c r="O5800" s="2"/>
      <c r="S5800" s="2"/>
      <c r="W5800" s="2"/>
      <c r="AA5800" s="2"/>
      <c r="AE5800" s="2"/>
      <c r="AI5800" s="2"/>
      <c r="AM5800" s="2"/>
      <c r="AQ5800" s="2"/>
    </row>
    <row r="5801" spans="7:43" x14ac:dyDescent="0.3">
      <c r="G5801" s="2"/>
      <c r="K5801" s="2"/>
      <c r="O5801" s="2"/>
      <c r="S5801" s="2"/>
      <c r="W5801" s="2"/>
      <c r="AA5801" s="2"/>
      <c r="AE5801" s="2"/>
      <c r="AI5801" s="2"/>
      <c r="AM5801" s="2"/>
      <c r="AQ5801" s="2"/>
    </row>
    <row r="5802" spans="7:43" x14ac:dyDescent="0.3">
      <c r="G5802" s="2"/>
      <c r="K5802" s="2"/>
      <c r="O5802" s="2"/>
      <c r="S5802" s="2"/>
      <c r="W5802" s="2"/>
      <c r="AA5802" s="2"/>
      <c r="AE5802" s="2"/>
      <c r="AI5802" s="2"/>
      <c r="AM5802" s="2"/>
      <c r="AQ5802" s="2"/>
    </row>
    <row r="5803" spans="7:43" x14ac:dyDescent="0.3">
      <c r="G5803" s="2"/>
      <c r="K5803" s="2"/>
      <c r="O5803" s="2"/>
      <c r="S5803" s="2"/>
      <c r="W5803" s="2"/>
      <c r="AA5803" s="2"/>
      <c r="AE5803" s="2"/>
      <c r="AI5803" s="2"/>
      <c r="AM5803" s="2"/>
      <c r="AQ5803" s="2"/>
    </row>
    <row r="5804" spans="7:43" x14ac:dyDescent="0.3">
      <c r="G5804" s="2"/>
      <c r="K5804" s="2"/>
      <c r="O5804" s="2"/>
      <c r="S5804" s="2"/>
      <c r="W5804" s="2"/>
      <c r="AA5804" s="2"/>
      <c r="AE5804" s="2"/>
      <c r="AI5804" s="2"/>
      <c r="AM5804" s="2"/>
      <c r="AQ5804" s="2"/>
    </row>
    <row r="5805" spans="7:43" x14ac:dyDescent="0.3">
      <c r="G5805" s="2"/>
      <c r="K5805" s="2"/>
      <c r="O5805" s="2"/>
      <c r="S5805" s="2"/>
      <c r="W5805" s="2"/>
      <c r="AA5805" s="2"/>
      <c r="AE5805" s="2"/>
      <c r="AI5805" s="2"/>
      <c r="AM5805" s="2"/>
      <c r="AQ5805" s="2"/>
    </row>
    <row r="5806" spans="7:43" x14ac:dyDescent="0.3">
      <c r="G5806" s="2"/>
      <c r="K5806" s="2"/>
      <c r="O5806" s="2"/>
      <c r="S5806" s="2"/>
      <c r="W5806" s="2"/>
      <c r="AA5806" s="2"/>
      <c r="AE5806" s="2"/>
      <c r="AI5806" s="2"/>
      <c r="AM5806" s="2"/>
      <c r="AQ5806" s="2"/>
    </row>
    <row r="5807" spans="7:43" x14ac:dyDescent="0.3">
      <c r="G5807" s="2"/>
      <c r="K5807" s="2"/>
      <c r="O5807" s="2"/>
      <c r="S5807" s="2"/>
      <c r="W5807" s="2"/>
      <c r="AA5807" s="2"/>
      <c r="AE5807" s="2"/>
      <c r="AI5807" s="2"/>
      <c r="AM5807" s="2"/>
      <c r="AQ5807" s="2"/>
    </row>
    <row r="5808" spans="7:43" x14ac:dyDescent="0.3">
      <c r="G5808" s="2"/>
      <c r="K5808" s="2"/>
      <c r="O5808" s="2"/>
      <c r="S5808" s="2"/>
      <c r="W5808" s="2"/>
      <c r="AA5808" s="2"/>
      <c r="AE5808" s="2"/>
      <c r="AI5808" s="2"/>
      <c r="AM5808" s="2"/>
      <c r="AQ5808" s="2"/>
    </row>
    <row r="5809" spans="7:43" x14ac:dyDescent="0.3">
      <c r="G5809" s="2"/>
      <c r="K5809" s="2"/>
      <c r="O5809" s="2"/>
      <c r="S5809" s="2"/>
      <c r="W5809" s="2"/>
      <c r="AA5809" s="2"/>
      <c r="AE5809" s="2"/>
      <c r="AI5809" s="2"/>
      <c r="AM5809" s="2"/>
      <c r="AQ5809" s="2"/>
    </row>
    <row r="5810" spans="7:43" x14ac:dyDescent="0.3">
      <c r="G5810" s="2"/>
      <c r="K5810" s="2"/>
      <c r="O5810" s="2"/>
      <c r="S5810" s="2"/>
      <c r="W5810" s="2"/>
      <c r="AA5810" s="2"/>
      <c r="AE5810" s="2"/>
      <c r="AI5810" s="2"/>
      <c r="AM5810" s="2"/>
      <c r="AQ5810" s="2"/>
    </row>
    <row r="5811" spans="7:43" x14ac:dyDescent="0.3">
      <c r="G5811" s="2"/>
      <c r="K5811" s="2"/>
      <c r="O5811" s="2"/>
      <c r="S5811" s="2"/>
      <c r="W5811" s="2"/>
      <c r="AA5811" s="2"/>
      <c r="AE5811" s="2"/>
      <c r="AI5811" s="2"/>
      <c r="AM5811" s="2"/>
      <c r="AQ5811" s="2"/>
    </row>
    <row r="5812" spans="7:43" x14ac:dyDescent="0.3">
      <c r="G5812" s="2"/>
      <c r="K5812" s="2"/>
      <c r="O5812" s="2"/>
      <c r="S5812" s="2"/>
      <c r="W5812" s="2"/>
      <c r="AA5812" s="2"/>
      <c r="AE5812" s="2"/>
      <c r="AI5812" s="2"/>
      <c r="AM5812" s="2"/>
      <c r="AQ5812" s="2"/>
    </row>
    <row r="5813" spans="7:43" x14ac:dyDescent="0.3">
      <c r="G5813" s="2"/>
      <c r="K5813" s="2"/>
      <c r="O5813" s="2"/>
      <c r="S5813" s="2"/>
      <c r="W5813" s="2"/>
      <c r="AA5813" s="2"/>
      <c r="AE5813" s="2"/>
      <c r="AI5813" s="2"/>
      <c r="AM5813" s="2"/>
      <c r="AQ5813" s="2"/>
    </row>
    <row r="5814" spans="7:43" x14ac:dyDescent="0.3">
      <c r="G5814" s="2"/>
      <c r="K5814" s="2"/>
      <c r="O5814" s="2"/>
      <c r="S5814" s="2"/>
      <c r="W5814" s="2"/>
      <c r="AA5814" s="2"/>
      <c r="AE5814" s="2"/>
      <c r="AI5814" s="2"/>
      <c r="AM5814" s="2"/>
      <c r="AQ5814" s="2"/>
    </row>
    <row r="5815" spans="7:43" x14ac:dyDescent="0.3">
      <c r="G5815" s="2"/>
      <c r="K5815" s="2"/>
      <c r="O5815" s="2"/>
      <c r="S5815" s="2"/>
      <c r="W5815" s="2"/>
      <c r="AA5815" s="2"/>
      <c r="AE5815" s="2"/>
      <c r="AI5815" s="2"/>
      <c r="AM5815" s="2"/>
      <c r="AQ5815" s="2"/>
    </row>
    <row r="5816" spans="7:43" x14ac:dyDescent="0.3">
      <c r="G5816" s="2"/>
      <c r="K5816" s="2"/>
      <c r="O5816" s="2"/>
      <c r="S5816" s="2"/>
      <c r="W5816" s="2"/>
      <c r="AA5816" s="2"/>
      <c r="AE5816" s="2"/>
      <c r="AI5816" s="2"/>
      <c r="AM5816" s="2"/>
      <c r="AQ5816" s="2"/>
    </row>
    <row r="5817" spans="7:43" x14ac:dyDescent="0.3">
      <c r="G5817" s="2"/>
      <c r="K5817" s="2"/>
      <c r="O5817" s="2"/>
      <c r="S5817" s="2"/>
      <c r="W5817" s="2"/>
      <c r="AA5817" s="2"/>
      <c r="AE5817" s="2"/>
      <c r="AI5817" s="2"/>
      <c r="AM5817" s="2"/>
      <c r="AQ5817" s="2"/>
    </row>
    <row r="5818" spans="7:43" x14ac:dyDescent="0.3">
      <c r="G5818" s="2"/>
      <c r="K5818" s="2"/>
      <c r="O5818" s="2"/>
      <c r="S5818" s="2"/>
      <c r="W5818" s="2"/>
      <c r="AA5818" s="2"/>
      <c r="AE5818" s="2"/>
      <c r="AI5818" s="2"/>
      <c r="AM5818" s="2"/>
      <c r="AQ5818" s="2"/>
    </row>
    <row r="5819" spans="7:43" x14ac:dyDescent="0.3">
      <c r="G5819" s="2"/>
      <c r="K5819" s="2"/>
      <c r="O5819" s="2"/>
      <c r="S5819" s="2"/>
      <c r="W5819" s="2"/>
      <c r="AA5819" s="2"/>
      <c r="AE5819" s="2"/>
      <c r="AI5819" s="2"/>
      <c r="AM5819" s="2"/>
      <c r="AQ5819" s="2"/>
    </row>
    <row r="5820" spans="7:43" x14ac:dyDescent="0.3">
      <c r="G5820" s="2"/>
      <c r="K5820" s="2"/>
      <c r="O5820" s="2"/>
      <c r="S5820" s="2"/>
      <c r="W5820" s="2"/>
      <c r="AA5820" s="2"/>
      <c r="AE5820" s="2"/>
      <c r="AI5820" s="2"/>
      <c r="AM5820" s="2"/>
      <c r="AQ5820" s="2"/>
    </row>
    <row r="5821" spans="7:43" x14ac:dyDescent="0.3">
      <c r="G5821" s="2"/>
      <c r="K5821" s="2"/>
      <c r="O5821" s="2"/>
      <c r="S5821" s="2"/>
      <c r="W5821" s="2"/>
      <c r="AA5821" s="2"/>
      <c r="AE5821" s="2"/>
      <c r="AI5821" s="2"/>
      <c r="AM5821" s="2"/>
      <c r="AQ5821" s="2"/>
    </row>
    <row r="5822" spans="7:43" x14ac:dyDescent="0.3">
      <c r="G5822" s="2"/>
      <c r="K5822" s="2"/>
      <c r="O5822" s="2"/>
      <c r="S5822" s="2"/>
      <c r="W5822" s="2"/>
      <c r="AA5822" s="2"/>
      <c r="AE5822" s="2"/>
      <c r="AI5822" s="2"/>
      <c r="AM5822" s="2"/>
      <c r="AQ5822" s="2"/>
    </row>
    <row r="5823" spans="7:43" x14ac:dyDescent="0.3">
      <c r="G5823" s="2"/>
      <c r="K5823" s="2"/>
      <c r="O5823" s="2"/>
      <c r="S5823" s="2"/>
      <c r="W5823" s="2"/>
      <c r="AA5823" s="2"/>
      <c r="AE5823" s="2"/>
      <c r="AI5823" s="2"/>
      <c r="AM5823" s="2"/>
      <c r="AQ5823" s="2"/>
    </row>
    <row r="5824" spans="7:43" x14ac:dyDescent="0.3">
      <c r="G5824" s="2"/>
      <c r="K5824" s="2"/>
      <c r="O5824" s="2"/>
      <c r="S5824" s="2"/>
      <c r="W5824" s="2"/>
      <c r="AA5824" s="2"/>
      <c r="AE5824" s="2"/>
      <c r="AI5824" s="2"/>
      <c r="AM5824" s="2"/>
      <c r="AQ5824" s="2"/>
    </row>
    <row r="5825" spans="7:43" x14ac:dyDescent="0.3">
      <c r="G5825" s="2"/>
      <c r="K5825" s="2"/>
      <c r="O5825" s="2"/>
      <c r="S5825" s="2"/>
      <c r="W5825" s="2"/>
      <c r="AA5825" s="2"/>
      <c r="AE5825" s="2"/>
      <c r="AI5825" s="2"/>
      <c r="AM5825" s="2"/>
      <c r="AQ5825" s="2"/>
    </row>
    <row r="5826" spans="7:43" x14ac:dyDescent="0.3">
      <c r="G5826" s="2"/>
      <c r="K5826" s="2"/>
      <c r="O5826" s="2"/>
      <c r="S5826" s="2"/>
      <c r="W5826" s="2"/>
      <c r="AA5826" s="2"/>
      <c r="AE5826" s="2"/>
      <c r="AI5826" s="2"/>
      <c r="AM5826" s="2"/>
      <c r="AQ5826" s="2"/>
    </row>
    <row r="5827" spans="7:43" x14ac:dyDescent="0.3">
      <c r="G5827" s="2"/>
      <c r="K5827" s="2"/>
      <c r="O5827" s="2"/>
      <c r="S5827" s="2"/>
      <c r="W5827" s="2"/>
      <c r="AA5827" s="2"/>
      <c r="AE5827" s="2"/>
      <c r="AI5827" s="2"/>
      <c r="AM5827" s="2"/>
      <c r="AQ5827" s="2"/>
    </row>
    <row r="5828" spans="7:43" x14ac:dyDescent="0.3">
      <c r="G5828" s="2"/>
      <c r="K5828" s="2"/>
      <c r="O5828" s="2"/>
      <c r="S5828" s="2"/>
      <c r="W5828" s="2"/>
      <c r="AA5828" s="2"/>
      <c r="AE5828" s="2"/>
      <c r="AI5828" s="2"/>
      <c r="AM5828" s="2"/>
      <c r="AQ5828" s="2"/>
    </row>
    <row r="5829" spans="7:43" x14ac:dyDescent="0.3">
      <c r="G5829" s="2"/>
      <c r="K5829" s="2"/>
      <c r="O5829" s="2"/>
      <c r="S5829" s="2"/>
      <c r="W5829" s="2"/>
      <c r="AA5829" s="2"/>
      <c r="AE5829" s="2"/>
      <c r="AI5829" s="2"/>
      <c r="AM5829" s="2"/>
      <c r="AQ5829" s="2"/>
    </row>
    <row r="5830" spans="7:43" x14ac:dyDescent="0.3">
      <c r="G5830" s="2"/>
      <c r="K5830" s="2"/>
      <c r="O5830" s="2"/>
      <c r="S5830" s="2"/>
      <c r="W5830" s="2"/>
      <c r="AA5830" s="2"/>
      <c r="AE5830" s="2"/>
      <c r="AI5830" s="2"/>
      <c r="AM5830" s="2"/>
      <c r="AQ5830" s="2"/>
    </row>
    <row r="5831" spans="7:43" x14ac:dyDescent="0.3">
      <c r="G5831" s="2"/>
      <c r="K5831" s="2"/>
      <c r="O5831" s="2"/>
      <c r="S5831" s="2"/>
      <c r="W5831" s="2"/>
      <c r="AA5831" s="2"/>
      <c r="AE5831" s="2"/>
      <c r="AI5831" s="2"/>
      <c r="AM5831" s="2"/>
      <c r="AQ5831" s="2"/>
    </row>
    <row r="5832" spans="7:43" x14ac:dyDescent="0.3">
      <c r="G5832" s="2"/>
      <c r="K5832" s="2"/>
      <c r="O5832" s="2"/>
      <c r="S5832" s="2"/>
      <c r="W5832" s="2"/>
      <c r="AA5832" s="2"/>
      <c r="AE5832" s="2"/>
      <c r="AI5832" s="2"/>
      <c r="AM5832" s="2"/>
      <c r="AQ5832" s="2"/>
    </row>
    <row r="5833" spans="7:43" x14ac:dyDescent="0.3">
      <c r="G5833" s="2"/>
      <c r="K5833" s="2"/>
      <c r="O5833" s="2"/>
      <c r="S5833" s="2"/>
      <c r="W5833" s="2"/>
      <c r="AA5833" s="2"/>
      <c r="AE5833" s="2"/>
      <c r="AI5833" s="2"/>
      <c r="AM5833" s="2"/>
      <c r="AQ5833" s="2"/>
    </row>
    <row r="5834" spans="7:43" x14ac:dyDescent="0.3">
      <c r="G5834" s="2"/>
      <c r="K5834" s="2"/>
      <c r="O5834" s="2"/>
      <c r="S5834" s="2"/>
      <c r="W5834" s="2"/>
      <c r="AA5834" s="2"/>
      <c r="AE5834" s="2"/>
      <c r="AI5834" s="2"/>
      <c r="AM5834" s="2"/>
      <c r="AQ5834" s="2"/>
    </row>
    <row r="5835" spans="7:43" x14ac:dyDescent="0.3">
      <c r="G5835" s="2"/>
      <c r="K5835" s="2"/>
      <c r="O5835" s="2"/>
      <c r="S5835" s="2"/>
      <c r="W5835" s="2"/>
      <c r="AA5835" s="2"/>
      <c r="AE5835" s="2"/>
      <c r="AI5835" s="2"/>
      <c r="AM5835" s="2"/>
      <c r="AQ5835" s="2"/>
    </row>
    <row r="5836" spans="7:43" x14ac:dyDescent="0.3">
      <c r="G5836" s="2"/>
      <c r="K5836" s="2"/>
      <c r="O5836" s="2"/>
      <c r="S5836" s="2"/>
      <c r="W5836" s="2"/>
      <c r="AA5836" s="2"/>
      <c r="AE5836" s="2"/>
      <c r="AI5836" s="2"/>
      <c r="AM5836" s="2"/>
      <c r="AQ5836" s="2"/>
    </row>
    <row r="5837" spans="7:43" x14ac:dyDescent="0.3">
      <c r="G5837" s="2"/>
      <c r="K5837" s="2"/>
      <c r="O5837" s="2"/>
      <c r="S5837" s="2"/>
      <c r="W5837" s="2"/>
      <c r="AA5837" s="2"/>
      <c r="AE5837" s="2"/>
      <c r="AI5837" s="2"/>
      <c r="AM5837" s="2"/>
      <c r="AQ5837" s="2"/>
    </row>
    <row r="5838" spans="7:43" x14ac:dyDescent="0.3">
      <c r="G5838" s="2"/>
      <c r="K5838" s="2"/>
      <c r="O5838" s="2"/>
      <c r="S5838" s="2"/>
      <c r="W5838" s="2"/>
      <c r="AA5838" s="2"/>
      <c r="AE5838" s="2"/>
      <c r="AI5838" s="2"/>
      <c r="AM5838" s="2"/>
      <c r="AQ5838" s="2"/>
    </row>
    <row r="5839" spans="7:43" x14ac:dyDescent="0.3">
      <c r="G5839" s="2"/>
      <c r="K5839" s="2"/>
      <c r="O5839" s="2"/>
      <c r="S5839" s="2"/>
      <c r="W5839" s="2"/>
      <c r="AA5839" s="2"/>
      <c r="AE5839" s="2"/>
      <c r="AI5839" s="2"/>
      <c r="AM5839" s="2"/>
      <c r="AQ5839" s="2"/>
    </row>
    <row r="5840" spans="7:43" x14ac:dyDescent="0.3">
      <c r="G5840" s="2"/>
      <c r="K5840" s="2"/>
      <c r="O5840" s="2"/>
      <c r="S5840" s="2"/>
      <c r="W5840" s="2"/>
      <c r="AA5840" s="2"/>
      <c r="AE5840" s="2"/>
      <c r="AI5840" s="2"/>
      <c r="AM5840" s="2"/>
      <c r="AQ5840" s="2"/>
    </row>
    <row r="5841" spans="7:43" x14ac:dyDescent="0.3">
      <c r="G5841" s="2"/>
      <c r="K5841" s="2"/>
      <c r="O5841" s="2"/>
      <c r="S5841" s="2"/>
      <c r="W5841" s="2"/>
      <c r="AA5841" s="2"/>
      <c r="AE5841" s="2"/>
      <c r="AI5841" s="2"/>
      <c r="AM5841" s="2"/>
      <c r="AQ5841" s="2"/>
    </row>
    <row r="5842" spans="7:43" x14ac:dyDescent="0.3">
      <c r="G5842" s="2"/>
      <c r="K5842" s="2"/>
      <c r="O5842" s="2"/>
      <c r="S5842" s="2"/>
      <c r="W5842" s="2"/>
      <c r="AA5842" s="2"/>
      <c r="AE5842" s="2"/>
      <c r="AI5842" s="2"/>
      <c r="AM5842" s="2"/>
      <c r="AQ5842" s="2"/>
    </row>
    <row r="5843" spans="7:43" x14ac:dyDescent="0.3">
      <c r="G5843" s="2"/>
      <c r="K5843" s="2"/>
      <c r="O5843" s="2"/>
      <c r="S5843" s="2"/>
      <c r="W5843" s="2"/>
      <c r="AA5843" s="2"/>
      <c r="AE5843" s="2"/>
      <c r="AI5843" s="2"/>
      <c r="AM5843" s="2"/>
      <c r="AQ5843" s="2"/>
    </row>
    <row r="5844" spans="7:43" x14ac:dyDescent="0.3">
      <c r="G5844" s="2"/>
      <c r="K5844" s="2"/>
      <c r="O5844" s="2"/>
      <c r="S5844" s="2"/>
      <c r="W5844" s="2"/>
      <c r="AA5844" s="2"/>
      <c r="AE5844" s="2"/>
      <c r="AI5844" s="2"/>
      <c r="AM5844" s="2"/>
      <c r="AQ5844" s="2"/>
    </row>
    <row r="5845" spans="7:43" x14ac:dyDescent="0.3">
      <c r="G5845" s="2"/>
      <c r="K5845" s="2"/>
      <c r="O5845" s="2"/>
      <c r="S5845" s="2"/>
      <c r="W5845" s="2"/>
      <c r="AA5845" s="2"/>
      <c r="AE5845" s="2"/>
      <c r="AI5845" s="2"/>
      <c r="AM5845" s="2"/>
      <c r="AQ5845" s="2"/>
    </row>
    <row r="5846" spans="7:43" x14ac:dyDescent="0.3">
      <c r="G5846" s="2"/>
      <c r="K5846" s="2"/>
      <c r="O5846" s="2"/>
      <c r="S5846" s="2"/>
      <c r="W5846" s="2"/>
      <c r="AA5846" s="2"/>
      <c r="AE5846" s="2"/>
      <c r="AI5846" s="2"/>
      <c r="AM5846" s="2"/>
      <c r="AQ5846" s="2"/>
    </row>
    <row r="5847" spans="7:43" x14ac:dyDescent="0.3">
      <c r="G5847" s="2"/>
      <c r="K5847" s="2"/>
      <c r="O5847" s="2"/>
      <c r="S5847" s="2"/>
      <c r="W5847" s="2"/>
      <c r="AA5847" s="2"/>
      <c r="AE5847" s="2"/>
      <c r="AI5847" s="2"/>
      <c r="AM5847" s="2"/>
      <c r="AQ5847" s="2"/>
    </row>
    <row r="5848" spans="7:43" x14ac:dyDescent="0.3">
      <c r="G5848" s="2"/>
      <c r="K5848" s="2"/>
      <c r="O5848" s="2"/>
      <c r="S5848" s="2"/>
      <c r="W5848" s="2"/>
      <c r="AA5848" s="2"/>
      <c r="AE5848" s="2"/>
      <c r="AI5848" s="2"/>
      <c r="AM5848" s="2"/>
      <c r="AQ5848" s="2"/>
    </row>
    <row r="5849" spans="7:43" x14ac:dyDescent="0.3">
      <c r="G5849" s="2"/>
      <c r="K5849" s="2"/>
      <c r="O5849" s="2"/>
      <c r="S5849" s="2"/>
      <c r="W5849" s="2"/>
      <c r="AA5849" s="2"/>
      <c r="AE5849" s="2"/>
      <c r="AI5849" s="2"/>
      <c r="AM5849" s="2"/>
      <c r="AQ5849" s="2"/>
    </row>
    <row r="5850" spans="7:43" x14ac:dyDescent="0.3">
      <c r="G5850" s="2"/>
      <c r="K5850" s="2"/>
      <c r="O5850" s="2"/>
      <c r="S5850" s="2"/>
      <c r="W5850" s="2"/>
      <c r="AA5850" s="2"/>
      <c r="AE5850" s="2"/>
      <c r="AI5850" s="2"/>
      <c r="AM5850" s="2"/>
      <c r="AQ5850" s="2"/>
    </row>
    <row r="5851" spans="7:43" x14ac:dyDescent="0.3">
      <c r="G5851" s="2"/>
      <c r="K5851" s="2"/>
      <c r="O5851" s="2"/>
      <c r="S5851" s="2"/>
      <c r="W5851" s="2"/>
      <c r="AA5851" s="2"/>
      <c r="AE5851" s="2"/>
      <c r="AI5851" s="2"/>
      <c r="AM5851" s="2"/>
      <c r="AQ5851" s="2"/>
    </row>
    <row r="5852" spans="7:43" x14ac:dyDescent="0.3">
      <c r="G5852" s="2"/>
      <c r="K5852" s="2"/>
      <c r="O5852" s="2"/>
      <c r="S5852" s="2"/>
      <c r="W5852" s="2"/>
      <c r="AA5852" s="2"/>
      <c r="AE5852" s="2"/>
      <c r="AI5852" s="2"/>
      <c r="AM5852" s="2"/>
      <c r="AQ5852" s="2"/>
    </row>
    <row r="5853" spans="7:43" x14ac:dyDescent="0.3">
      <c r="G5853" s="2"/>
      <c r="K5853" s="2"/>
      <c r="O5853" s="2"/>
      <c r="S5853" s="2"/>
      <c r="W5853" s="2"/>
      <c r="AA5853" s="2"/>
      <c r="AE5853" s="2"/>
      <c r="AI5853" s="2"/>
      <c r="AM5853" s="2"/>
      <c r="AQ5853" s="2"/>
    </row>
    <row r="5854" spans="7:43" x14ac:dyDescent="0.3">
      <c r="G5854" s="2"/>
      <c r="K5854" s="2"/>
      <c r="O5854" s="2"/>
      <c r="S5854" s="2"/>
      <c r="W5854" s="2"/>
      <c r="AA5854" s="2"/>
      <c r="AE5854" s="2"/>
      <c r="AI5854" s="2"/>
      <c r="AM5854" s="2"/>
      <c r="AQ5854" s="2"/>
    </row>
    <row r="5855" spans="7:43" x14ac:dyDescent="0.3">
      <c r="G5855" s="2"/>
      <c r="K5855" s="2"/>
      <c r="O5855" s="2"/>
      <c r="S5855" s="2"/>
      <c r="W5855" s="2"/>
      <c r="AA5855" s="2"/>
      <c r="AE5855" s="2"/>
      <c r="AI5855" s="2"/>
      <c r="AM5855" s="2"/>
      <c r="AQ5855" s="2"/>
    </row>
    <row r="5856" spans="7:43" x14ac:dyDescent="0.3">
      <c r="G5856" s="2"/>
      <c r="K5856" s="2"/>
      <c r="O5856" s="2"/>
      <c r="S5856" s="2"/>
      <c r="W5856" s="2"/>
      <c r="AA5856" s="2"/>
      <c r="AE5856" s="2"/>
      <c r="AI5856" s="2"/>
      <c r="AM5856" s="2"/>
      <c r="AQ5856" s="2"/>
    </row>
    <row r="5857" spans="7:43" x14ac:dyDescent="0.3">
      <c r="G5857" s="2"/>
      <c r="K5857" s="2"/>
      <c r="O5857" s="2"/>
      <c r="S5857" s="2"/>
      <c r="W5857" s="2"/>
      <c r="AA5857" s="2"/>
      <c r="AE5857" s="2"/>
      <c r="AI5857" s="2"/>
      <c r="AM5857" s="2"/>
      <c r="AQ5857" s="2"/>
    </row>
    <row r="5858" spans="7:43" x14ac:dyDescent="0.3">
      <c r="G5858" s="2"/>
      <c r="K5858" s="2"/>
      <c r="O5858" s="2"/>
      <c r="S5858" s="2"/>
      <c r="W5858" s="2"/>
      <c r="AA5858" s="2"/>
      <c r="AE5858" s="2"/>
      <c r="AI5858" s="2"/>
      <c r="AM5858" s="2"/>
      <c r="AQ5858" s="2"/>
    </row>
    <row r="5859" spans="7:43" x14ac:dyDescent="0.3">
      <c r="G5859" s="2"/>
      <c r="K5859" s="2"/>
      <c r="O5859" s="2"/>
      <c r="S5859" s="2"/>
      <c r="W5859" s="2"/>
      <c r="AA5859" s="2"/>
      <c r="AE5859" s="2"/>
      <c r="AI5859" s="2"/>
      <c r="AM5859" s="2"/>
      <c r="AQ5859" s="2"/>
    </row>
    <row r="5860" spans="7:43" x14ac:dyDescent="0.3">
      <c r="G5860" s="2"/>
      <c r="K5860" s="2"/>
      <c r="O5860" s="2"/>
      <c r="S5860" s="2"/>
      <c r="W5860" s="2"/>
      <c r="AA5860" s="2"/>
      <c r="AE5860" s="2"/>
      <c r="AI5860" s="2"/>
      <c r="AM5860" s="2"/>
      <c r="AQ5860" s="2"/>
    </row>
    <row r="5861" spans="7:43" x14ac:dyDescent="0.3">
      <c r="G5861" s="2"/>
      <c r="K5861" s="2"/>
      <c r="O5861" s="2"/>
      <c r="S5861" s="2"/>
      <c r="W5861" s="2"/>
      <c r="AA5861" s="2"/>
      <c r="AE5861" s="2"/>
      <c r="AI5861" s="2"/>
      <c r="AM5861" s="2"/>
      <c r="AQ5861" s="2"/>
    </row>
    <row r="5862" spans="7:43" x14ac:dyDescent="0.3">
      <c r="G5862" s="2"/>
      <c r="K5862" s="2"/>
      <c r="O5862" s="2"/>
      <c r="S5862" s="2"/>
      <c r="W5862" s="2"/>
      <c r="AA5862" s="2"/>
      <c r="AE5862" s="2"/>
      <c r="AI5862" s="2"/>
      <c r="AM5862" s="2"/>
      <c r="AQ5862" s="2"/>
    </row>
    <row r="5863" spans="7:43" x14ac:dyDescent="0.3">
      <c r="G5863" s="2"/>
      <c r="K5863" s="2"/>
      <c r="O5863" s="2"/>
      <c r="S5863" s="2"/>
      <c r="W5863" s="2"/>
      <c r="AA5863" s="2"/>
      <c r="AE5863" s="2"/>
      <c r="AI5863" s="2"/>
      <c r="AM5863" s="2"/>
      <c r="AQ5863" s="2"/>
    </row>
    <row r="5864" spans="7:43" x14ac:dyDescent="0.3">
      <c r="G5864" s="2"/>
      <c r="K5864" s="2"/>
      <c r="O5864" s="2"/>
      <c r="S5864" s="2"/>
      <c r="W5864" s="2"/>
      <c r="AA5864" s="2"/>
      <c r="AE5864" s="2"/>
      <c r="AI5864" s="2"/>
      <c r="AM5864" s="2"/>
      <c r="AQ5864" s="2"/>
    </row>
    <row r="5865" spans="7:43" x14ac:dyDescent="0.3">
      <c r="G5865" s="2"/>
      <c r="K5865" s="2"/>
      <c r="O5865" s="2"/>
      <c r="S5865" s="2"/>
      <c r="W5865" s="2"/>
      <c r="AA5865" s="2"/>
      <c r="AE5865" s="2"/>
      <c r="AI5865" s="2"/>
      <c r="AM5865" s="2"/>
      <c r="AQ5865" s="2"/>
    </row>
    <row r="5866" spans="7:43" x14ac:dyDescent="0.3">
      <c r="G5866" s="2"/>
      <c r="K5866" s="2"/>
      <c r="O5866" s="2"/>
      <c r="S5866" s="2"/>
      <c r="W5866" s="2"/>
      <c r="AA5866" s="2"/>
      <c r="AE5866" s="2"/>
      <c r="AI5866" s="2"/>
      <c r="AM5866" s="2"/>
      <c r="AQ5866" s="2"/>
    </row>
    <row r="5867" spans="7:43" x14ac:dyDescent="0.3">
      <c r="G5867" s="2"/>
      <c r="K5867" s="2"/>
      <c r="O5867" s="2"/>
      <c r="S5867" s="2"/>
      <c r="W5867" s="2"/>
      <c r="AA5867" s="2"/>
      <c r="AE5867" s="2"/>
      <c r="AI5867" s="2"/>
      <c r="AM5867" s="2"/>
      <c r="AQ5867" s="2"/>
    </row>
    <row r="5868" spans="7:43" x14ac:dyDescent="0.3">
      <c r="G5868" s="2"/>
      <c r="K5868" s="2"/>
      <c r="O5868" s="2"/>
      <c r="S5868" s="2"/>
      <c r="W5868" s="2"/>
      <c r="AA5868" s="2"/>
      <c r="AE5868" s="2"/>
      <c r="AI5868" s="2"/>
      <c r="AM5868" s="2"/>
      <c r="AQ5868" s="2"/>
    </row>
    <row r="5869" spans="7:43" x14ac:dyDescent="0.3">
      <c r="G5869" s="2"/>
      <c r="K5869" s="2"/>
      <c r="O5869" s="2"/>
      <c r="S5869" s="2"/>
      <c r="W5869" s="2"/>
      <c r="AA5869" s="2"/>
      <c r="AE5869" s="2"/>
      <c r="AI5869" s="2"/>
      <c r="AM5869" s="2"/>
      <c r="AQ5869" s="2"/>
    </row>
    <row r="5870" spans="7:43" x14ac:dyDescent="0.3">
      <c r="G5870" s="2"/>
      <c r="K5870" s="2"/>
      <c r="O5870" s="2"/>
      <c r="S5870" s="2"/>
      <c r="W5870" s="2"/>
      <c r="AA5870" s="2"/>
      <c r="AE5870" s="2"/>
      <c r="AI5870" s="2"/>
      <c r="AM5870" s="2"/>
      <c r="AQ5870" s="2"/>
    </row>
    <row r="5871" spans="7:43" x14ac:dyDescent="0.3">
      <c r="G5871" s="2"/>
      <c r="K5871" s="2"/>
      <c r="O5871" s="2"/>
      <c r="S5871" s="2"/>
      <c r="W5871" s="2"/>
      <c r="AA5871" s="2"/>
      <c r="AE5871" s="2"/>
      <c r="AI5871" s="2"/>
      <c r="AM5871" s="2"/>
      <c r="AQ5871" s="2"/>
    </row>
    <row r="5872" spans="7:43" x14ac:dyDescent="0.3">
      <c r="G5872" s="2"/>
      <c r="K5872" s="2"/>
      <c r="O5872" s="2"/>
      <c r="S5872" s="2"/>
      <c r="W5872" s="2"/>
      <c r="AA5872" s="2"/>
      <c r="AE5872" s="2"/>
      <c r="AI5872" s="2"/>
      <c r="AM5872" s="2"/>
      <c r="AQ5872" s="2"/>
    </row>
    <row r="5873" spans="7:43" x14ac:dyDescent="0.3">
      <c r="G5873" s="2"/>
      <c r="K5873" s="2"/>
      <c r="O5873" s="2"/>
      <c r="S5873" s="2"/>
      <c r="W5873" s="2"/>
      <c r="AA5873" s="2"/>
      <c r="AE5873" s="2"/>
      <c r="AI5873" s="2"/>
      <c r="AM5873" s="2"/>
      <c r="AQ5873" s="2"/>
    </row>
    <row r="5874" spans="7:43" x14ac:dyDescent="0.3">
      <c r="G5874" s="2"/>
      <c r="K5874" s="2"/>
      <c r="O5874" s="2"/>
      <c r="S5874" s="2"/>
      <c r="W5874" s="2"/>
      <c r="AA5874" s="2"/>
      <c r="AE5874" s="2"/>
      <c r="AI5874" s="2"/>
      <c r="AM5874" s="2"/>
      <c r="AQ5874" s="2"/>
    </row>
    <row r="5875" spans="7:43" x14ac:dyDescent="0.3">
      <c r="G5875" s="2"/>
      <c r="K5875" s="2"/>
      <c r="O5875" s="2"/>
      <c r="S5875" s="2"/>
      <c r="W5875" s="2"/>
      <c r="AA5875" s="2"/>
      <c r="AE5875" s="2"/>
      <c r="AI5875" s="2"/>
      <c r="AM5875" s="2"/>
      <c r="AQ5875" s="2"/>
    </row>
    <row r="5876" spans="7:43" x14ac:dyDescent="0.3">
      <c r="G5876" s="2"/>
      <c r="K5876" s="2"/>
      <c r="O5876" s="2"/>
      <c r="S5876" s="2"/>
      <c r="W5876" s="2"/>
      <c r="AA5876" s="2"/>
      <c r="AE5876" s="2"/>
      <c r="AI5876" s="2"/>
      <c r="AM5876" s="2"/>
      <c r="AQ5876" s="2"/>
    </row>
    <row r="5877" spans="7:43" x14ac:dyDescent="0.3">
      <c r="G5877" s="2"/>
      <c r="K5877" s="2"/>
      <c r="O5877" s="2"/>
      <c r="S5877" s="2"/>
      <c r="W5877" s="2"/>
      <c r="AA5877" s="2"/>
      <c r="AE5877" s="2"/>
      <c r="AI5877" s="2"/>
      <c r="AM5877" s="2"/>
      <c r="AQ5877" s="2"/>
    </row>
    <row r="5878" spans="7:43" x14ac:dyDescent="0.3">
      <c r="G5878" s="2"/>
      <c r="K5878" s="2"/>
      <c r="O5878" s="2"/>
      <c r="S5878" s="2"/>
      <c r="W5878" s="2"/>
      <c r="AA5878" s="2"/>
      <c r="AE5878" s="2"/>
      <c r="AI5878" s="2"/>
      <c r="AM5878" s="2"/>
      <c r="AQ5878" s="2"/>
    </row>
    <row r="5879" spans="7:43" x14ac:dyDescent="0.3">
      <c r="G5879" s="2"/>
      <c r="K5879" s="2"/>
      <c r="O5879" s="2"/>
      <c r="S5879" s="2"/>
      <c r="W5879" s="2"/>
      <c r="AA5879" s="2"/>
      <c r="AE5879" s="2"/>
      <c r="AI5879" s="2"/>
      <c r="AM5879" s="2"/>
      <c r="AQ5879" s="2"/>
    </row>
    <row r="5880" spans="7:43" x14ac:dyDescent="0.3">
      <c r="G5880" s="2"/>
      <c r="K5880" s="2"/>
      <c r="O5880" s="2"/>
      <c r="S5880" s="2"/>
      <c r="W5880" s="2"/>
      <c r="AA5880" s="2"/>
      <c r="AE5880" s="2"/>
      <c r="AI5880" s="2"/>
      <c r="AM5880" s="2"/>
      <c r="AQ5880" s="2"/>
    </row>
    <row r="5881" spans="7:43" x14ac:dyDescent="0.3">
      <c r="G5881" s="2"/>
      <c r="K5881" s="2"/>
      <c r="O5881" s="2"/>
      <c r="S5881" s="2"/>
      <c r="W5881" s="2"/>
      <c r="AA5881" s="2"/>
      <c r="AE5881" s="2"/>
      <c r="AI5881" s="2"/>
      <c r="AM5881" s="2"/>
      <c r="AQ5881" s="2"/>
    </row>
    <row r="5882" spans="7:43" x14ac:dyDescent="0.3">
      <c r="G5882" s="2"/>
      <c r="K5882" s="2"/>
      <c r="O5882" s="2"/>
      <c r="S5882" s="2"/>
      <c r="W5882" s="2"/>
      <c r="AA5882" s="2"/>
      <c r="AE5882" s="2"/>
      <c r="AI5882" s="2"/>
      <c r="AM5882" s="2"/>
      <c r="AQ5882" s="2"/>
    </row>
    <row r="5883" spans="7:43" x14ac:dyDescent="0.3">
      <c r="G5883" s="2"/>
      <c r="K5883" s="2"/>
      <c r="O5883" s="2"/>
      <c r="S5883" s="2"/>
      <c r="W5883" s="2"/>
      <c r="AA5883" s="2"/>
      <c r="AE5883" s="2"/>
      <c r="AI5883" s="2"/>
      <c r="AM5883" s="2"/>
      <c r="AQ5883" s="2"/>
    </row>
    <row r="5884" spans="7:43" x14ac:dyDescent="0.3">
      <c r="G5884" s="2"/>
      <c r="K5884" s="2"/>
      <c r="O5884" s="2"/>
      <c r="S5884" s="2"/>
      <c r="W5884" s="2"/>
      <c r="AA5884" s="2"/>
      <c r="AE5884" s="2"/>
      <c r="AI5884" s="2"/>
      <c r="AM5884" s="2"/>
      <c r="AQ5884" s="2"/>
    </row>
    <row r="5885" spans="7:43" x14ac:dyDescent="0.3">
      <c r="G5885" s="2"/>
      <c r="K5885" s="2"/>
      <c r="O5885" s="2"/>
      <c r="S5885" s="2"/>
      <c r="W5885" s="2"/>
      <c r="AA5885" s="2"/>
      <c r="AE5885" s="2"/>
      <c r="AI5885" s="2"/>
      <c r="AM5885" s="2"/>
      <c r="AQ5885" s="2"/>
    </row>
    <row r="5886" spans="7:43" x14ac:dyDescent="0.3">
      <c r="G5886" s="2"/>
      <c r="K5886" s="2"/>
      <c r="O5886" s="2"/>
      <c r="S5886" s="2"/>
      <c r="W5886" s="2"/>
      <c r="AA5886" s="2"/>
      <c r="AE5886" s="2"/>
      <c r="AI5886" s="2"/>
      <c r="AM5886" s="2"/>
      <c r="AQ5886" s="2"/>
    </row>
    <row r="5887" spans="7:43" x14ac:dyDescent="0.3">
      <c r="G5887" s="2"/>
      <c r="K5887" s="2"/>
      <c r="O5887" s="2"/>
      <c r="S5887" s="2"/>
      <c r="W5887" s="2"/>
      <c r="AA5887" s="2"/>
      <c r="AE5887" s="2"/>
      <c r="AI5887" s="2"/>
      <c r="AM5887" s="2"/>
      <c r="AQ5887" s="2"/>
    </row>
    <row r="5888" spans="7:43" x14ac:dyDescent="0.3">
      <c r="G5888" s="2"/>
      <c r="K5888" s="2"/>
      <c r="O5888" s="2"/>
      <c r="S5888" s="2"/>
      <c r="W5888" s="2"/>
      <c r="AA5888" s="2"/>
      <c r="AE5888" s="2"/>
      <c r="AI5888" s="2"/>
      <c r="AM5888" s="2"/>
      <c r="AQ5888" s="2"/>
    </row>
    <row r="5889" spans="7:43" x14ac:dyDescent="0.3">
      <c r="G5889" s="2"/>
      <c r="K5889" s="2"/>
      <c r="O5889" s="2"/>
      <c r="S5889" s="2"/>
      <c r="W5889" s="2"/>
      <c r="AA5889" s="2"/>
      <c r="AE5889" s="2"/>
      <c r="AI5889" s="2"/>
      <c r="AM5889" s="2"/>
      <c r="AQ5889" s="2"/>
    </row>
    <row r="5890" spans="7:43" x14ac:dyDescent="0.3">
      <c r="G5890" s="2"/>
      <c r="K5890" s="2"/>
      <c r="O5890" s="2"/>
      <c r="S5890" s="2"/>
      <c r="W5890" s="2"/>
      <c r="AA5890" s="2"/>
      <c r="AE5890" s="2"/>
      <c r="AI5890" s="2"/>
      <c r="AM5890" s="2"/>
      <c r="AQ5890" s="2"/>
    </row>
    <row r="5891" spans="7:43" x14ac:dyDescent="0.3">
      <c r="G5891" s="2"/>
      <c r="K5891" s="2"/>
      <c r="O5891" s="2"/>
      <c r="S5891" s="2"/>
      <c r="W5891" s="2"/>
      <c r="AA5891" s="2"/>
      <c r="AE5891" s="2"/>
      <c r="AI5891" s="2"/>
      <c r="AM5891" s="2"/>
      <c r="AQ5891" s="2"/>
    </row>
    <row r="5892" spans="7:43" x14ac:dyDescent="0.3">
      <c r="G5892" s="2"/>
      <c r="K5892" s="2"/>
      <c r="O5892" s="2"/>
      <c r="S5892" s="2"/>
      <c r="W5892" s="2"/>
      <c r="AA5892" s="2"/>
      <c r="AE5892" s="2"/>
      <c r="AI5892" s="2"/>
      <c r="AM5892" s="2"/>
      <c r="AQ5892" s="2"/>
    </row>
    <row r="5893" spans="7:43" x14ac:dyDescent="0.3">
      <c r="G5893" s="2"/>
      <c r="K5893" s="2"/>
      <c r="O5893" s="2"/>
      <c r="S5893" s="2"/>
      <c r="W5893" s="2"/>
      <c r="AA5893" s="2"/>
      <c r="AE5893" s="2"/>
      <c r="AI5893" s="2"/>
      <c r="AM5893" s="2"/>
      <c r="AQ5893" s="2"/>
    </row>
    <row r="5894" spans="7:43" x14ac:dyDescent="0.3">
      <c r="G5894" s="2"/>
      <c r="K5894" s="2"/>
      <c r="O5894" s="2"/>
      <c r="S5894" s="2"/>
      <c r="W5894" s="2"/>
      <c r="AA5894" s="2"/>
      <c r="AE5894" s="2"/>
      <c r="AI5894" s="2"/>
      <c r="AM5894" s="2"/>
      <c r="AQ5894" s="2"/>
    </row>
    <row r="5895" spans="7:43" x14ac:dyDescent="0.3">
      <c r="G5895" s="2"/>
      <c r="K5895" s="2"/>
      <c r="O5895" s="2"/>
      <c r="S5895" s="2"/>
      <c r="W5895" s="2"/>
      <c r="AA5895" s="2"/>
      <c r="AE5895" s="2"/>
      <c r="AI5895" s="2"/>
      <c r="AM5895" s="2"/>
      <c r="AQ5895" s="2"/>
    </row>
    <row r="5896" spans="7:43" x14ac:dyDescent="0.3">
      <c r="G5896" s="2"/>
      <c r="K5896" s="2"/>
      <c r="O5896" s="2"/>
      <c r="S5896" s="2"/>
      <c r="W5896" s="2"/>
      <c r="AA5896" s="2"/>
      <c r="AE5896" s="2"/>
      <c r="AI5896" s="2"/>
      <c r="AM5896" s="2"/>
      <c r="AQ5896" s="2"/>
    </row>
    <row r="5897" spans="7:43" x14ac:dyDescent="0.3">
      <c r="G5897" s="2"/>
      <c r="K5897" s="2"/>
      <c r="O5897" s="2"/>
      <c r="S5897" s="2"/>
      <c r="W5897" s="2"/>
      <c r="AA5897" s="2"/>
      <c r="AE5897" s="2"/>
      <c r="AI5897" s="2"/>
      <c r="AM5897" s="2"/>
      <c r="AQ5897" s="2"/>
    </row>
    <row r="5898" spans="7:43" x14ac:dyDescent="0.3">
      <c r="G5898" s="2"/>
      <c r="K5898" s="2"/>
      <c r="O5898" s="2"/>
      <c r="S5898" s="2"/>
      <c r="W5898" s="2"/>
      <c r="AA5898" s="2"/>
      <c r="AE5898" s="2"/>
      <c r="AI5898" s="2"/>
      <c r="AM5898" s="2"/>
      <c r="AQ5898" s="2"/>
    </row>
    <row r="5899" spans="7:43" x14ac:dyDescent="0.3">
      <c r="G5899" s="2"/>
      <c r="K5899" s="2"/>
      <c r="O5899" s="2"/>
      <c r="S5899" s="2"/>
      <c r="W5899" s="2"/>
      <c r="AA5899" s="2"/>
      <c r="AE5899" s="2"/>
      <c r="AI5899" s="2"/>
      <c r="AM5899" s="2"/>
      <c r="AQ5899" s="2"/>
    </row>
    <row r="5900" spans="7:43" x14ac:dyDescent="0.3">
      <c r="G5900" s="2"/>
      <c r="K5900" s="2"/>
      <c r="O5900" s="2"/>
      <c r="S5900" s="2"/>
      <c r="W5900" s="2"/>
      <c r="AA5900" s="2"/>
      <c r="AE5900" s="2"/>
      <c r="AI5900" s="2"/>
      <c r="AM5900" s="2"/>
      <c r="AQ5900" s="2"/>
    </row>
    <row r="5901" spans="7:43" x14ac:dyDescent="0.3">
      <c r="G5901" s="2"/>
      <c r="K5901" s="2"/>
      <c r="O5901" s="2"/>
      <c r="S5901" s="2"/>
      <c r="W5901" s="2"/>
      <c r="AA5901" s="2"/>
      <c r="AE5901" s="2"/>
      <c r="AI5901" s="2"/>
      <c r="AM5901" s="2"/>
      <c r="AQ5901" s="2"/>
    </row>
    <row r="5902" spans="7:43" x14ac:dyDescent="0.3">
      <c r="G5902" s="2"/>
      <c r="K5902" s="2"/>
      <c r="O5902" s="2"/>
      <c r="S5902" s="2"/>
      <c r="W5902" s="2"/>
      <c r="AA5902" s="2"/>
      <c r="AE5902" s="2"/>
      <c r="AI5902" s="2"/>
      <c r="AM5902" s="2"/>
      <c r="AQ5902" s="2"/>
    </row>
    <row r="5903" spans="7:43" x14ac:dyDescent="0.3">
      <c r="G5903" s="2"/>
      <c r="K5903" s="2"/>
      <c r="O5903" s="2"/>
      <c r="S5903" s="2"/>
      <c r="W5903" s="2"/>
      <c r="AA5903" s="2"/>
      <c r="AE5903" s="2"/>
      <c r="AI5903" s="2"/>
      <c r="AM5903" s="2"/>
      <c r="AQ5903" s="2"/>
    </row>
    <row r="5904" spans="7:43" x14ac:dyDescent="0.3">
      <c r="G5904" s="2"/>
      <c r="K5904" s="2"/>
      <c r="O5904" s="2"/>
      <c r="S5904" s="2"/>
      <c r="W5904" s="2"/>
      <c r="AA5904" s="2"/>
      <c r="AE5904" s="2"/>
      <c r="AI5904" s="2"/>
      <c r="AM5904" s="2"/>
      <c r="AQ5904" s="2"/>
    </row>
    <row r="5905" spans="7:43" x14ac:dyDescent="0.3">
      <c r="G5905" s="2"/>
      <c r="K5905" s="2"/>
      <c r="O5905" s="2"/>
      <c r="S5905" s="2"/>
      <c r="W5905" s="2"/>
      <c r="AA5905" s="2"/>
      <c r="AE5905" s="2"/>
      <c r="AI5905" s="2"/>
      <c r="AM5905" s="2"/>
      <c r="AQ5905" s="2"/>
    </row>
    <row r="5906" spans="7:43" x14ac:dyDescent="0.3">
      <c r="G5906" s="2"/>
      <c r="K5906" s="2"/>
      <c r="O5906" s="2"/>
      <c r="S5906" s="2"/>
      <c r="W5906" s="2"/>
      <c r="AA5906" s="2"/>
      <c r="AE5906" s="2"/>
      <c r="AI5906" s="2"/>
      <c r="AM5906" s="2"/>
      <c r="AQ5906" s="2"/>
    </row>
    <row r="5907" spans="7:43" x14ac:dyDescent="0.3">
      <c r="G5907" s="2"/>
      <c r="K5907" s="2"/>
      <c r="O5907" s="2"/>
      <c r="S5907" s="2"/>
      <c r="W5907" s="2"/>
      <c r="AA5907" s="2"/>
      <c r="AE5907" s="2"/>
      <c r="AI5907" s="2"/>
      <c r="AM5907" s="2"/>
      <c r="AQ5907" s="2"/>
    </row>
    <row r="5908" spans="7:43" x14ac:dyDescent="0.3">
      <c r="G5908" s="2"/>
      <c r="K5908" s="2"/>
      <c r="O5908" s="2"/>
      <c r="S5908" s="2"/>
      <c r="W5908" s="2"/>
      <c r="AA5908" s="2"/>
      <c r="AE5908" s="2"/>
      <c r="AI5908" s="2"/>
      <c r="AM5908" s="2"/>
      <c r="AQ5908" s="2"/>
    </row>
    <row r="5909" spans="7:43" x14ac:dyDescent="0.3">
      <c r="G5909" s="2"/>
      <c r="K5909" s="2"/>
      <c r="O5909" s="2"/>
      <c r="S5909" s="2"/>
      <c r="W5909" s="2"/>
      <c r="AA5909" s="2"/>
      <c r="AE5909" s="2"/>
      <c r="AI5909" s="2"/>
      <c r="AM5909" s="2"/>
      <c r="AQ5909" s="2"/>
    </row>
    <row r="5910" spans="7:43" x14ac:dyDescent="0.3">
      <c r="G5910" s="2"/>
      <c r="K5910" s="2"/>
      <c r="O5910" s="2"/>
      <c r="S5910" s="2"/>
      <c r="W5910" s="2"/>
      <c r="AA5910" s="2"/>
      <c r="AE5910" s="2"/>
      <c r="AI5910" s="2"/>
      <c r="AM5910" s="2"/>
      <c r="AQ5910" s="2"/>
    </row>
    <row r="5911" spans="7:43" x14ac:dyDescent="0.3">
      <c r="G5911" s="2"/>
      <c r="K5911" s="2"/>
      <c r="O5911" s="2"/>
      <c r="S5911" s="2"/>
      <c r="W5911" s="2"/>
      <c r="AA5911" s="2"/>
      <c r="AE5911" s="2"/>
      <c r="AI5911" s="2"/>
      <c r="AM5911" s="2"/>
      <c r="AQ5911" s="2"/>
    </row>
    <row r="5912" spans="7:43" x14ac:dyDescent="0.3">
      <c r="G5912" s="2"/>
      <c r="K5912" s="2"/>
      <c r="O5912" s="2"/>
      <c r="S5912" s="2"/>
      <c r="W5912" s="2"/>
      <c r="AA5912" s="2"/>
      <c r="AE5912" s="2"/>
      <c r="AI5912" s="2"/>
      <c r="AM5912" s="2"/>
      <c r="AQ5912" s="2"/>
    </row>
    <row r="5913" spans="7:43" x14ac:dyDescent="0.3">
      <c r="G5913" s="2"/>
      <c r="K5913" s="2"/>
      <c r="O5913" s="2"/>
      <c r="S5913" s="2"/>
      <c r="W5913" s="2"/>
      <c r="AA5913" s="2"/>
      <c r="AE5913" s="2"/>
      <c r="AI5913" s="2"/>
      <c r="AM5913" s="2"/>
      <c r="AQ5913" s="2"/>
    </row>
    <row r="5914" spans="7:43" x14ac:dyDescent="0.3">
      <c r="G5914" s="2"/>
      <c r="K5914" s="2"/>
      <c r="O5914" s="2"/>
      <c r="S5914" s="2"/>
      <c r="W5914" s="2"/>
      <c r="AA5914" s="2"/>
      <c r="AE5914" s="2"/>
      <c r="AI5914" s="2"/>
      <c r="AM5914" s="2"/>
      <c r="AQ5914" s="2"/>
    </row>
    <row r="5915" spans="7:43" x14ac:dyDescent="0.3">
      <c r="G5915" s="2"/>
      <c r="K5915" s="2"/>
      <c r="O5915" s="2"/>
      <c r="S5915" s="2"/>
      <c r="W5915" s="2"/>
      <c r="AA5915" s="2"/>
      <c r="AE5915" s="2"/>
      <c r="AI5915" s="2"/>
      <c r="AM5915" s="2"/>
      <c r="AQ5915" s="2"/>
    </row>
    <row r="5916" spans="7:43" x14ac:dyDescent="0.3">
      <c r="G5916" s="2"/>
      <c r="K5916" s="2"/>
      <c r="O5916" s="2"/>
      <c r="S5916" s="2"/>
      <c r="W5916" s="2"/>
      <c r="AA5916" s="2"/>
      <c r="AE5916" s="2"/>
      <c r="AI5916" s="2"/>
      <c r="AM5916" s="2"/>
      <c r="AQ5916" s="2"/>
    </row>
    <row r="5917" spans="7:43" x14ac:dyDescent="0.3">
      <c r="G5917" s="2"/>
      <c r="K5917" s="2"/>
      <c r="O5917" s="2"/>
      <c r="S5917" s="2"/>
      <c r="W5917" s="2"/>
      <c r="AA5917" s="2"/>
      <c r="AE5917" s="2"/>
      <c r="AI5917" s="2"/>
      <c r="AM5917" s="2"/>
      <c r="AQ5917" s="2"/>
    </row>
    <row r="5918" spans="7:43" x14ac:dyDescent="0.3">
      <c r="G5918" s="2"/>
      <c r="K5918" s="2"/>
      <c r="O5918" s="2"/>
      <c r="S5918" s="2"/>
      <c r="W5918" s="2"/>
      <c r="AA5918" s="2"/>
      <c r="AE5918" s="2"/>
      <c r="AI5918" s="2"/>
      <c r="AM5918" s="2"/>
      <c r="AQ5918" s="2"/>
    </row>
    <row r="5919" spans="7:43" x14ac:dyDescent="0.3">
      <c r="G5919" s="2"/>
      <c r="K5919" s="2"/>
      <c r="O5919" s="2"/>
      <c r="S5919" s="2"/>
      <c r="W5919" s="2"/>
      <c r="AA5919" s="2"/>
      <c r="AE5919" s="2"/>
      <c r="AI5919" s="2"/>
      <c r="AM5919" s="2"/>
      <c r="AQ5919" s="2"/>
    </row>
    <row r="5920" spans="7:43" x14ac:dyDescent="0.3">
      <c r="G5920" s="2"/>
      <c r="K5920" s="2"/>
      <c r="O5920" s="2"/>
      <c r="S5920" s="2"/>
      <c r="W5920" s="2"/>
      <c r="AA5920" s="2"/>
      <c r="AE5920" s="2"/>
      <c r="AI5920" s="2"/>
      <c r="AM5920" s="2"/>
      <c r="AQ5920" s="2"/>
    </row>
    <row r="5921" spans="7:43" x14ac:dyDescent="0.3">
      <c r="G5921" s="2"/>
      <c r="K5921" s="2"/>
      <c r="O5921" s="2"/>
      <c r="S5921" s="2"/>
      <c r="W5921" s="2"/>
      <c r="AA5921" s="2"/>
      <c r="AE5921" s="2"/>
      <c r="AI5921" s="2"/>
      <c r="AM5921" s="2"/>
      <c r="AQ5921" s="2"/>
    </row>
    <row r="5922" spans="7:43" x14ac:dyDescent="0.3">
      <c r="G5922" s="2"/>
      <c r="K5922" s="2"/>
      <c r="O5922" s="2"/>
      <c r="S5922" s="2"/>
      <c r="W5922" s="2"/>
      <c r="AA5922" s="2"/>
      <c r="AE5922" s="2"/>
      <c r="AI5922" s="2"/>
      <c r="AM5922" s="2"/>
      <c r="AQ5922" s="2"/>
    </row>
    <row r="5923" spans="7:43" x14ac:dyDescent="0.3">
      <c r="G5923" s="2"/>
      <c r="K5923" s="2"/>
      <c r="O5923" s="2"/>
      <c r="S5923" s="2"/>
      <c r="W5923" s="2"/>
      <c r="AA5923" s="2"/>
      <c r="AE5923" s="2"/>
      <c r="AI5923" s="2"/>
      <c r="AM5923" s="2"/>
      <c r="AQ5923" s="2"/>
    </row>
    <row r="5924" spans="7:43" x14ac:dyDescent="0.3">
      <c r="G5924" s="2"/>
      <c r="K5924" s="2"/>
      <c r="O5924" s="2"/>
      <c r="S5924" s="2"/>
      <c r="W5924" s="2"/>
      <c r="AA5924" s="2"/>
      <c r="AE5924" s="2"/>
      <c r="AI5924" s="2"/>
      <c r="AM5924" s="2"/>
      <c r="AQ5924" s="2"/>
    </row>
    <row r="5925" spans="7:43" x14ac:dyDescent="0.3">
      <c r="G5925" s="2"/>
      <c r="K5925" s="2"/>
      <c r="O5925" s="2"/>
      <c r="S5925" s="2"/>
      <c r="W5925" s="2"/>
      <c r="AA5925" s="2"/>
      <c r="AE5925" s="2"/>
      <c r="AI5925" s="2"/>
      <c r="AM5925" s="2"/>
      <c r="AQ5925" s="2"/>
    </row>
    <row r="5926" spans="7:43" x14ac:dyDescent="0.3">
      <c r="G5926" s="2"/>
      <c r="K5926" s="2"/>
      <c r="O5926" s="2"/>
      <c r="S5926" s="2"/>
      <c r="W5926" s="2"/>
      <c r="AA5926" s="2"/>
      <c r="AE5926" s="2"/>
      <c r="AI5926" s="2"/>
      <c r="AM5926" s="2"/>
      <c r="AQ5926" s="2"/>
    </row>
    <row r="5927" spans="7:43" x14ac:dyDescent="0.3">
      <c r="G5927" s="2"/>
      <c r="K5927" s="2"/>
      <c r="O5927" s="2"/>
      <c r="S5927" s="2"/>
      <c r="W5927" s="2"/>
      <c r="AA5927" s="2"/>
      <c r="AE5927" s="2"/>
      <c r="AI5927" s="2"/>
      <c r="AM5927" s="2"/>
      <c r="AQ5927" s="2"/>
    </row>
    <row r="5928" spans="7:43" x14ac:dyDescent="0.3">
      <c r="G5928" s="2"/>
      <c r="K5928" s="2"/>
      <c r="O5928" s="2"/>
      <c r="S5928" s="2"/>
      <c r="W5928" s="2"/>
      <c r="AA5928" s="2"/>
      <c r="AE5928" s="2"/>
      <c r="AI5928" s="2"/>
      <c r="AM5928" s="2"/>
      <c r="AQ5928" s="2"/>
    </row>
    <row r="5929" spans="7:43" x14ac:dyDescent="0.3">
      <c r="G5929" s="2"/>
      <c r="K5929" s="2"/>
      <c r="O5929" s="2"/>
      <c r="S5929" s="2"/>
      <c r="W5929" s="2"/>
      <c r="AA5929" s="2"/>
      <c r="AE5929" s="2"/>
      <c r="AI5929" s="2"/>
      <c r="AM5929" s="2"/>
      <c r="AQ5929" s="2"/>
    </row>
    <row r="5930" spans="7:43" x14ac:dyDescent="0.3">
      <c r="G5930" s="2"/>
      <c r="K5930" s="2"/>
      <c r="O5930" s="2"/>
      <c r="S5930" s="2"/>
      <c r="W5930" s="2"/>
      <c r="AA5930" s="2"/>
      <c r="AE5930" s="2"/>
      <c r="AI5930" s="2"/>
      <c r="AM5930" s="2"/>
      <c r="AQ5930" s="2"/>
    </row>
    <row r="5931" spans="7:43" x14ac:dyDescent="0.3">
      <c r="G5931" s="2"/>
      <c r="K5931" s="2"/>
      <c r="O5931" s="2"/>
      <c r="S5931" s="2"/>
      <c r="W5931" s="2"/>
      <c r="AA5931" s="2"/>
      <c r="AE5931" s="2"/>
      <c r="AI5931" s="2"/>
      <c r="AM5931" s="2"/>
      <c r="AQ5931" s="2"/>
    </row>
    <row r="5932" spans="7:43" x14ac:dyDescent="0.3">
      <c r="G5932" s="2"/>
      <c r="K5932" s="2"/>
      <c r="O5932" s="2"/>
      <c r="S5932" s="2"/>
      <c r="W5932" s="2"/>
      <c r="AA5932" s="2"/>
      <c r="AE5932" s="2"/>
      <c r="AI5932" s="2"/>
      <c r="AM5932" s="2"/>
      <c r="AQ5932" s="2"/>
    </row>
    <row r="5933" spans="7:43" x14ac:dyDescent="0.3">
      <c r="G5933" s="2"/>
      <c r="K5933" s="2"/>
      <c r="O5933" s="2"/>
      <c r="S5933" s="2"/>
      <c r="W5933" s="2"/>
      <c r="AA5933" s="2"/>
      <c r="AE5933" s="2"/>
      <c r="AI5933" s="2"/>
      <c r="AM5933" s="2"/>
      <c r="AQ5933" s="2"/>
    </row>
    <row r="5934" spans="7:43" x14ac:dyDescent="0.3">
      <c r="G5934" s="2"/>
      <c r="K5934" s="2"/>
      <c r="O5934" s="2"/>
      <c r="S5934" s="2"/>
      <c r="W5934" s="2"/>
      <c r="AA5934" s="2"/>
      <c r="AE5934" s="2"/>
      <c r="AI5934" s="2"/>
      <c r="AM5934" s="2"/>
      <c r="AQ5934" s="2"/>
    </row>
    <row r="5935" spans="7:43" x14ac:dyDescent="0.3">
      <c r="G5935" s="2"/>
      <c r="K5935" s="2"/>
      <c r="O5935" s="2"/>
      <c r="S5935" s="2"/>
      <c r="W5935" s="2"/>
      <c r="AA5935" s="2"/>
      <c r="AE5935" s="2"/>
      <c r="AI5935" s="2"/>
      <c r="AM5935" s="2"/>
      <c r="AQ5935" s="2"/>
    </row>
    <row r="5936" spans="7:43" x14ac:dyDescent="0.3">
      <c r="G5936" s="2"/>
      <c r="K5936" s="2"/>
      <c r="O5936" s="2"/>
      <c r="S5936" s="2"/>
      <c r="W5936" s="2"/>
      <c r="AA5936" s="2"/>
      <c r="AE5936" s="2"/>
      <c r="AI5936" s="2"/>
      <c r="AM5936" s="2"/>
      <c r="AQ5936" s="2"/>
    </row>
    <row r="5937" spans="7:43" x14ac:dyDescent="0.3">
      <c r="G5937" s="2"/>
      <c r="K5937" s="2"/>
      <c r="O5937" s="2"/>
      <c r="S5937" s="2"/>
      <c r="W5937" s="2"/>
      <c r="AA5937" s="2"/>
      <c r="AE5937" s="2"/>
      <c r="AI5937" s="2"/>
      <c r="AM5937" s="2"/>
      <c r="AQ5937" s="2"/>
    </row>
    <row r="5938" spans="7:43" x14ac:dyDescent="0.3">
      <c r="G5938" s="2"/>
      <c r="K5938" s="2"/>
      <c r="O5938" s="2"/>
      <c r="S5938" s="2"/>
      <c r="W5938" s="2"/>
      <c r="AA5938" s="2"/>
      <c r="AE5938" s="2"/>
      <c r="AI5938" s="2"/>
      <c r="AM5938" s="2"/>
      <c r="AQ5938" s="2"/>
    </row>
    <row r="5939" spans="7:43" x14ac:dyDescent="0.3">
      <c r="G5939" s="2"/>
      <c r="K5939" s="2"/>
      <c r="O5939" s="2"/>
      <c r="S5939" s="2"/>
      <c r="W5939" s="2"/>
      <c r="AA5939" s="2"/>
      <c r="AE5939" s="2"/>
      <c r="AI5939" s="2"/>
      <c r="AM5939" s="2"/>
      <c r="AQ5939" s="2"/>
    </row>
    <row r="5940" spans="7:43" x14ac:dyDescent="0.3">
      <c r="G5940" s="2"/>
      <c r="K5940" s="2"/>
      <c r="O5940" s="2"/>
      <c r="S5940" s="2"/>
      <c r="W5940" s="2"/>
      <c r="AA5940" s="2"/>
      <c r="AE5940" s="2"/>
      <c r="AI5940" s="2"/>
      <c r="AM5940" s="2"/>
      <c r="AQ5940" s="2"/>
    </row>
    <row r="5941" spans="7:43" x14ac:dyDescent="0.3">
      <c r="G5941" s="2"/>
      <c r="K5941" s="2"/>
      <c r="O5941" s="2"/>
      <c r="S5941" s="2"/>
      <c r="W5941" s="2"/>
      <c r="AA5941" s="2"/>
      <c r="AE5941" s="2"/>
      <c r="AI5941" s="2"/>
      <c r="AM5941" s="2"/>
      <c r="AQ5941" s="2"/>
    </row>
    <row r="5942" spans="7:43" x14ac:dyDescent="0.3">
      <c r="G5942" s="2"/>
      <c r="K5942" s="2"/>
      <c r="O5942" s="2"/>
      <c r="S5942" s="2"/>
      <c r="W5942" s="2"/>
      <c r="AA5942" s="2"/>
      <c r="AE5942" s="2"/>
      <c r="AI5942" s="2"/>
      <c r="AM5942" s="2"/>
      <c r="AQ5942" s="2"/>
    </row>
    <row r="5943" spans="7:43" x14ac:dyDescent="0.3">
      <c r="G5943" s="2"/>
      <c r="K5943" s="2"/>
      <c r="O5943" s="2"/>
      <c r="S5943" s="2"/>
      <c r="W5943" s="2"/>
      <c r="AA5943" s="2"/>
      <c r="AE5943" s="2"/>
      <c r="AI5943" s="2"/>
      <c r="AM5943" s="2"/>
      <c r="AQ5943" s="2"/>
    </row>
    <row r="5944" spans="7:43" x14ac:dyDescent="0.3">
      <c r="G5944" s="2"/>
      <c r="K5944" s="2"/>
      <c r="O5944" s="2"/>
      <c r="S5944" s="2"/>
      <c r="W5944" s="2"/>
      <c r="AA5944" s="2"/>
      <c r="AE5944" s="2"/>
      <c r="AI5944" s="2"/>
      <c r="AM5944" s="2"/>
      <c r="AQ5944" s="2"/>
    </row>
    <row r="5945" spans="7:43" x14ac:dyDescent="0.3">
      <c r="G5945" s="2"/>
      <c r="K5945" s="2"/>
      <c r="O5945" s="2"/>
      <c r="S5945" s="2"/>
      <c r="W5945" s="2"/>
      <c r="AA5945" s="2"/>
      <c r="AE5945" s="2"/>
      <c r="AI5945" s="2"/>
      <c r="AM5945" s="2"/>
      <c r="AQ5945" s="2"/>
    </row>
    <row r="5946" spans="7:43" x14ac:dyDescent="0.3">
      <c r="G5946" s="2"/>
      <c r="K5946" s="2"/>
      <c r="O5946" s="2"/>
      <c r="S5946" s="2"/>
      <c r="W5946" s="2"/>
      <c r="AA5946" s="2"/>
      <c r="AE5946" s="2"/>
      <c r="AI5946" s="2"/>
      <c r="AM5946" s="2"/>
      <c r="AQ5946" s="2"/>
    </row>
    <row r="5947" spans="7:43" x14ac:dyDescent="0.3">
      <c r="G5947" s="2"/>
      <c r="K5947" s="2"/>
      <c r="O5947" s="2"/>
      <c r="S5947" s="2"/>
      <c r="W5947" s="2"/>
      <c r="AA5947" s="2"/>
      <c r="AE5947" s="2"/>
      <c r="AI5947" s="2"/>
      <c r="AM5947" s="2"/>
      <c r="AQ5947" s="2"/>
    </row>
    <row r="5948" spans="7:43" x14ac:dyDescent="0.3">
      <c r="G5948" s="2"/>
      <c r="K5948" s="2"/>
      <c r="O5948" s="2"/>
      <c r="S5948" s="2"/>
      <c r="W5948" s="2"/>
      <c r="AA5948" s="2"/>
      <c r="AE5948" s="2"/>
      <c r="AI5948" s="2"/>
      <c r="AM5948" s="2"/>
      <c r="AQ5948" s="2"/>
    </row>
    <row r="5949" spans="7:43" x14ac:dyDescent="0.3">
      <c r="G5949" s="2"/>
      <c r="K5949" s="2"/>
      <c r="O5949" s="2"/>
      <c r="S5949" s="2"/>
      <c r="W5949" s="2"/>
      <c r="AA5949" s="2"/>
      <c r="AE5949" s="2"/>
      <c r="AI5949" s="2"/>
      <c r="AM5949" s="2"/>
      <c r="AQ5949" s="2"/>
    </row>
    <row r="5950" spans="7:43" x14ac:dyDescent="0.3">
      <c r="G5950" s="2"/>
      <c r="K5950" s="2"/>
      <c r="O5950" s="2"/>
      <c r="S5950" s="2"/>
      <c r="W5950" s="2"/>
      <c r="AA5950" s="2"/>
      <c r="AE5950" s="2"/>
      <c r="AI5950" s="2"/>
      <c r="AM5950" s="2"/>
      <c r="AQ5950" s="2"/>
    </row>
    <row r="5951" spans="7:43" x14ac:dyDescent="0.3">
      <c r="G5951" s="2"/>
      <c r="K5951" s="2"/>
      <c r="O5951" s="2"/>
      <c r="S5951" s="2"/>
      <c r="W5951" s="2"/>
      <c r="AA5951" s="2"/>
      <c r="AE5951" s="2"/>
      <c r="AI5951" s="2"/>
      <c r="AM5951" s="2"/>
      <c r="AQ5951" s="2"/>
    </row>
    <row r="5952" spans="7:43" x14ac:dyDescent="0.3">
      <c r="G5952" s="2"/>
      <c r="K5952" s="2"/>
      <c r="O5952" s="2"/>
      <c r="S5952" s="2"/>
      <c r="W5952" s="2"/>
      <c r="AA5952" s="2"/>
      <c r="AE5952" s="2"/>
      <c r="AI5952" s="2"/>
      <c r="AM5952" s="2"/>
      <c r="AQ5952" s="2"/>
    </row>
    <row r="5953" spans="7:43" x14ac:dyDescent="0.3">
      <c r="G5953" s="2"/>
      <c r="K5953" s="2"/>
      <c r="O5953" s="2"/>
      <c r="S5953" s="2"/>
      <c r="W5953" s="2"/>
      <c r="AA5953" s="2"/>
      <c r="AE5953" s="2"/>
      <c r="AI5953" s="2"/>
      <c r="AM5953" s="2"/>
      <c r="AQ5953" s="2"/>
    </row>
    <row r="5954" spans="7:43" x14ac:dyDescent="0.3">
      <c r="G5954" s="2"/>
      <c r="K5954" s="2"/>
      <c r="O5954" s="2"/>
      <c r="S5954" s="2"/>
      <c r="W5954" s="2"/>
      <c r="AA5954" s="2"/>
      <c r="AE5954" s="2"/>
      <c r="AI5954" s="2"/>
      <c r="AM5954" s="2"/>
      <c r="AQ5954" s="2"/>
    </row>
    <row r="5955" spans="7:43" x14ac:dyDescent="0.3">
      <c r="G5955" s="2"/>
      <c r="K5955" s="2"/>
      <c r="O5955" s="2"/>
      <c r="S5955" s="2"/>
      <c r="W5955" s="2"/>
      <c r="AA5955" s="2"/>
      <c r="AE5955" s="2"/>
      <c r="AI5955" s="2"/>
      <c r="AM5955" s="2"/>
      <c r="AQ5955" s="2"/>
    </row>
    <row r="5956" spans="7:43" x14ac:dyDescent="0.3">
      <c r="G5956" s="2"/>
      <c r="K5956" s="2"/>
      <c r="O5956" s="2"/>
      <c r="S5956" s="2"/>
      <c r="W5956" s="2"/>
      <c r="AA5956" s="2"/>
      <c r="AE5956" s="2"/>
      <c r="AI5956" s="2"/>
      <c r="AM5956" s="2"/>
      <c r="AQ5956" s="2"/>
    </row>
    <row r="5957" spans="7:43" x14ac:dyDescent="0.3">
      <c r="G5957" s="2"/>
      <c r="K5957" s="2"/>
      <c r="O5957" s="2"/>
      <c r="S5957" s="2"/>
      <c r="W5957" s="2"/>
      <c r="AA5957" s="2"/>
      <c r="AE5957" s="2"/>
      <c r="AI5957" s="2"/>
      <c r="AM5957" s="2"/>
      <c r="AQ5957" s="2"/>
    </row>
    <row r="5958" spans="7:43" x14ac:dyDescent="0.3">
      <c r="G5958" s="2"/>
      <c r="K5958" s="2"/>
      <c r="O5958" s="2"/>
      <c r="S5958" s="2"/>
      <c r="W5958" s="2"/>
      <c r="AA5958" s="2"/>
      <c r="AE5958" s="2"/>
      <c r="AI5958" s="2"/>
      <c r="AM5958" s="2"/>
      <c r="AQ5958" s="2"/>
    </row>
    <row r="5959" spans="7:43" x14ac:dyDescent="0.3">
      <c r="G5959" s="2"/>
      <c r="K5959" s="2"/>
      <c r="O5959" s="2"/>
      <c r="S5959" s="2"/>
      <c r="W5959" s="2"/>
      <c r="AA5959" s="2"/>
      <c r="AE5959" s="2"/>
      <c r="AI5959" s="2"/>
      <c r="AM5959" s="2"/>
      <c r="AQ5959" s="2"/>
    </row>
    <row r="5960" spans="7:43" x14ac:dyDescent="0.3">
      <c r="G5960" s="2"/>
      <c r="K5960" s="2"/>
      <c r="O5960" s="2"/>
      <c r="S5960" s="2"/>
      <c r="W5960" s="2"/>
      <c r="AA5960" s="2"/>
      <c r="AE5960" s="2"/>
      <c r="AI5960" s="2"/>
      <c r="AM5960" s="2"/>
      <c r="AQ5960" s="2"/>
    </row>
    <row r="5961" spans="7:43" x14ac:dyDescent="0.3">
      <c r="G5961" s="2"/>
      <c r="K5961" s="2"/>
      <c r="O5961" s="2"/>
      <c r="S5961" s="2"/>
      <c r="W5961" s="2"/>
      <c r="AA5961" s="2"/>
      <c r="AE5961" s="2"/>
      <c r="AI5961" s="2"/>
      <c r="AM5961" s="2"/>
      <c r="AQ5961" s="2"/>
    </row>
    <row r="5962" spans="7:43" x14ac:dyDescent="0.3">
      <c r="G5962" s="2"/>
      <c r="K5962" s="2"/>
      <c r="O5962" s="2"/>
      <c r="S5962" s="2"/>
      <c r="W5962" s="2"/>
      <c r="AA5962" s="2"/>
      <c r="AE5962" s="2"/>
      <c r="AI5962" s="2"/>
      <c r="AM5962" s="2"/>
      <c r="AQ5962" s="2"/>
    </row>
    <row r="5963" spans="7:43" x14ac:dyDescent="0.3">
      <c r="G5963" s="2"/>
      <c r="K5963" s="2"/>
      <c r="O5963" s="2"/>
      <c r="S5963" s="2"/>
      <c r="W5963" s="2"/>
      <c r="AA5963" s="2"/>
      <c r="AE5963" s="2"/>
      <c r="AI5963" s="2"/>
      <c r="AM5963" s="2"/>
      <c r="AQ5963" s="2"/>
    </row>
    <row r="5964" spans="7:43" x14ac:dyDescent="0.3">
      <c r="G5964" s="2"/>
      <c r="K5964" s="2"/>
      <c r="O5964" s="2"/>
      <c r="S5964" s="2"/>
      <c r="W5964" s="2"/>
      <c r="AA5964" s="2"/>
      <c r="AE5964" s="2"/>
      <c r="AI5964" s="2"/>
      <c r="AM5964" s="2"/>
      <c r="AQ5964" s="2"/>
    </row>
    <row r="5965" spans="7:43" x14ac:dyDescent="0.3">
      <c r="G5965" s="2"/>
      <c r="K5965" s="2"/>
      <c r="O5965" s="2"/>
      <c r="S5965" s="2"/>
      <c r="W5965" s="2"/>
      <c r="AA5965" s="2"/>
      <c r="AE5965" s="2"/>
      <c r="AI5965" s="2"/>
      <c r="AM5965" s="2"/>
      <c r="AQ5965" s="2"/>
    </row>
    <row r="5966" spans="7:43" x14ac:dyDescent="0.3">
      <c r="G5966" s="2"/>
      <c r="K5966" s="2"/>
      <c r="O5966" s="2"/>
      <c r="S5966" s="2"/>
      <c r="W5966" s="2"/>
      <c r="AA5966" s="2"/>
      <c r="AE5966" s="2"/>
      <c r="AI5966" s="2"/>
      <c r="AM5966" s="2"/>
      <c r="AQ5966" s="2"/>
    </row>
    <row r="5967" spans="7:43" x14ac:dyDescent="0.3">
      <c r="G5967" s="2"/>
      <c r="K5967" s="2"/>
      <c r="O5967" s="2"/>
      <c r="S5967" s="2"/>
      <c r="W5967" s="2"/>
      <c r="AA5967" s="2"/>
      <c r="AE5967" s="2"/>
      <c r="AI5967" s="2"/>
      <c r="AM5967" s="2"/>
      <c r="AQ5967" s="2"/>
    </row>
    <row r="5968" spans="7:43" x14ac:dyDescent="0.3">
      <c r="G5968" s="2"/>
      <c r="K5968" s="2"/>
      <c r="O5968" s="2"/>
      <c r="S5968" s="2"/>
      <c r="W5968" s="2"/>
      <c r="AA5968" s="2"/>
      <c r="AE5968" s="2"/>
      <c r="AI5968" s="2"/>
      <c r="AM5968" s="2"/>
      <c r="AQ5968" s="2"/>
    </row>
    <row r="5969" spans="7:43" x14ac:dyDescent="0.3">
      <c r="G5969" s="2"/>
      <c r="K5969" s="2"/>
      <c r="O5969" s="2"/>
      <c r="S5969" s="2"/>
      <c r="W5969" s="2"/>
      <c r="AA5969" s="2"/>
      <c r="AE5969" s="2"/>
      <c r="AI5969" s="2"/>
      <c r="AM5969" s="2"/>
      <c r="AQ5969" s="2"/>
    </row>
    <row r="5970" spans="7:43" x14ac:dyDescent="0.3">
      <c r="G5970" s="2"/>
      <c r="K5970" s="2"/>
      <c r="O5970" s="2"/>
      <c r="S5970" s="2"/>
      <c r="W5970" s="2"/>
      <c r="AA5970" s="2"/>
      <c r="AE5970" s="2"/>
      <c r="AI5970" s="2"/>
      <c r="AM5970" s="2"/>
      <c r="AQ5970" s="2"/>
    </row>
    <row r="5971" spans="7:43" x14ac:dyDescent="0.3">
      <c r="G5971" s="2"/>
      <c r="K5971" s="2"/>
      <c r="O5971" s="2"/>
      <c r="S5971" s="2"/>
      <c r="W5971" s="2"/>
      <c r="AA5971" s="2"/>
      <c r="AE5971" s="2"/>
      <c r="AI5971" s="2"/>
      <c r="AM5971" s="2"/>
      <c r="AQ5971" s="2"/>
    </row>
    <row r="5972" spans="7:43" x14ac:dyDescent="0.3">
      <c r="G5972" s="2"/>
      <c r="K5972" s="2"/>
      <c r="O5972" s="2"/>
      <c r="S5972" s="2"/>
      <c r="W5972" s="2"/>
      <c r="AA5972" s="2"/>
      <c r="AE5972" s="2"/>
      <c r="AI5972" s="2"/>
      <c r="AM5972" s="2"/>
      <c r="AQ5972" s="2"/>
    </row>
    <row r="5973" spans="7:43" x14ac:dyDescent="0.3">
      <c r="G5973" s="2"/>
      <c r="K5973" s="2"/>
      <c r="O5973" s="2"/>
      <c r="S5973" s="2"/>
      <c r="W5973" s="2"/>
      <c r="AA5973" s="2"/>
      <c r="AE5973" s="2"/>
      <c r="AI5973" s="2"/>
      <c r="AM5973" s="2"/>
      <c r="AQ5973" s="2"/>
    </row>
    <row r="5974" spans="7:43" x14ac:dyDescent="0.3">
      <c r="G5974" s="2"/>
      <c r="K5974" s="2"/>
      <c r="O5974" s="2"/>
      <c r="S5974" s="2"/>
      <c r="W5974" s="2"/>
      <c r="AA5974" s="2"/>
      <c r="AE5974" s="2"/>
      <c r="AI5974" s="2"/>
      <c r="AM5974" s="2"/>
      <c r="AQ5974" s="2"/>
    </row>
    <row r="5975" spans="7:43" x14ac:dyDescent="0.3">
      <c r="G5975" s="2"/>
      <c r="K5975" s="2"/>
      <c r="O5975" s="2"/>
      <c r="S5975" s="2"/>
      <c r="W5975" s="2"/>
      <c r="AA5975" s="2"/>
      <c r="AE5975" s="2"/>
      <c r="AI5975" s="2"/>
      <c r="AM5975" s="2"/>
      <c r="AQ5975" s="2"/>
    </row>
    <row r="5976" spans="7:43" x14ac:dyDescent="0.3">
      <c r="G5976" s="2"/>
      <c r="K5976" s="2"/>
      <c r="O5976" s="2"/>
      <c r="S5976" s="2"/>
      <c r="W5976" s="2"/>
      <c r="AA5976" s="2"/>
      <c r="AE5976" s="2"/>
      <c r="AI5976" s="2"/>
      <c r="AM5976" s="2"/>
      <c r="AQ5976" s="2"/>
    </row>
    <row r="5977" spans="7:43" x14ac:dyDescent="0.3">
      <c r="G5977" s="2"/>
      <c r="K5977" s="2"/>
      <c r="O5977" s="2"/>
      <c r="S5977" s="2"/>
      <c r="W5977" s="2"/>
      <c r="AA5977" s="2"/>
      <c r="AE5977" s="2"/>
      <c r="AI5977" s="2"/>
      <c r="AM5977" s="2"/>
      <c r="AQ5977" s="2"/>
    </row>
    <row r="5978" spans="7:43" x14ac:dyDescent="0.3">
      <c r="G5978" s="2"/>
      <c r="K5978" s="2"/>
      <c r="O5978" s="2"/>
      <c r="S5978" s="2"/>
      <c r="W5978" s="2"/>
      <c r="AA5978" s="2"/>
      <c r="AE5978" s="2"/>
      <c r="AI5978" s="2"/>
      <c r="AM5978" s="2"/>
      <c r="AQ5978" s="2"/>
    </row>
    <row r="5979" spans="7:43" x14ac:dyDescent="0.3">
      <c r="G5979" s="2"/>
      <c r="K5979" s="2"/>
      <c r="O5979" s="2"/>
      <c r="S5979" s="2"/>
      <c r="W5979" s="2"/>
      <c r="AA5979" s="2"/>
      <c r="AE5979" s="2"/>
      <c r="AI5979" s="2"/>
      <c r="AM5979" s="2"/>
      <c r="AQ5979" s="2"/>
    </row>
    <row r="5980" spans="7:43" x14ac:dyDescent="0.3">
      <c r="G5980" s="2"/>
      <c r="K5980" s="2"/>
      <c r="O5980" s="2"/>
      <c r="S5980" s="2"/>
      <c r="W5980" s="2"/>
      <c r="AA5980" s="2"/>
      <c r="AE5980" s="2"/>
      <c r="AI5980" s="2"/>
      <c r="AM5980" s="2"/>
      <c r="AQ5980" s="2"/>
    </row>
    <row r="5981" spans="7:43" x14ac:dyDescent="0.3">
      <c r="G5981" s="2"/>
      <c r="K5981" s="2"/>
      <c r="O5981" s="2"/>
      <c r="S5981" s="2"/>
      <c r="W5981" s="2"/>
      <c r="AA5981" s="2"/>
      <c r="AE5981" s="2"/>
      <c r="AI5981" s="2"/>
      <c r="AM5981" s="2"/>
      <c r="AQ5981" s="2"/>
    </row>
    <row r="5982" spans="7:43" x14ac:dyDescent="0.3">
      <c r="G5982" s="2"/>
      <c r="K5982" s="2"/>
      <c r="O5982" s="2"/>
      <c r="S5982" s="2"/>
      <c r="W5982" s="2"/>
      <c r="AA5982" s="2"/>
      <c r="AE5982" s="2"/>
      <c r="AI5982" s="2"/>
      <c r="AM5982" s="2"/>
      <c r="AQ5982" s="2"/>
    </row>
    <row r="5983" spans="7:43" x14ac:dyDescent="0.3">
      <c r="G5983" s="2"/>
      <c r="K5983" s="2"/>
      <c r="O5983" s="2"/>
      <c r="S5983" s="2"/>
      <c r="W5983" s="2"/>
      <c r="AA5983" s="2"/>
      <c r="AE5983" s="2"/>
      <c r="AI5983" s="2"/>
      <c r="AM5983" s="2"/>
      <c r="AQ5983" s="2"/>
    </row>
    <row r="5984" spans="7:43" x14ac:dyDescent="0.3">
      <c r="G5984" s="2"/>
      <c r="K5984" s="2"/>
      <c r="O5984" s="2"/>
      <c r="S5984" s="2"/>
      <c r="W5984" s="2"/>
      <c r="AA5984" s="2"/>
      <c r="AE5984" s="2"/>
      <c r="AI5984" s="2"/>
      <c r="AM5984" s="2"/>
      <c r="AQ5984" s="2"/>
    </row>
    <row r="5985" spans="7:43" x14ac:dyDescent="0.3">
      <c r="G5985" s="2"/>
      <c r="K5985" s="2"/>
      <c r="O5985" s="2"/>
      <c r="S5985" s="2"/>
      <c r="W5985" s="2"/>
      <c r="AA5985" s="2"/>
      <c r="AE5985" s="2"/>
      <c r="AI5985" s="2"/>
      <c r="AM5985" s="2"/>
      <c r="AQ5985" s="2"/>
    </row>
    <row r="5986" spans="7:43" x14ac:dyDescent="0.3">
      <c r="G5986" s="2"/>
      <c r="K5986" s="2"/>
      <c r="O5986" s="2"/>
      <c r="S5986" s="2"/>
      <c r="W5986" s="2"/>
      <c r="AA5986" s="2"/>
      <c r="AE5986" s="2"/>
      <c r="AI5986" s="2"/>
      <c r="AM5986" s="2"/>
      <c r="AQ5986" s="2"/>
    </row>
    <row r="5987" spans="7:43" x14ac:dyDescent="0.3">
      <c r="G5987" s="2"/>
      <c r="K5987" s="2"/>
      <c r="O5987" s="2"/>
      <c r="S5987" s="2"/>
      <c r="W5987" s="2"/>
      <c r="AA5987" s="2"/>
      <c r="AE5987" s="2"/>
      <c r="AI5987" s="2"/>
      <c r="AM5987" s="2"/>
      <c r="AQ5987" s="2"/>
    </row>
    <row r="5988" spans="7:43" x14ac:dyDescent="0.3">
      <c r="G5988" s="2"/>
      <c r="K5988" s="2"/>
      <c r="O5988" s="2"/>
      <c r="S5988" s="2"/>
      <c r="W5988" s="2"/>
      <c r="AA5988" s="2"/>
      <c r="AE5988" s="2"/>
      <c r="AI5988" s="2"/>
      <c r="AM5988" s="2"/>
      <c r="AQ5988" s="2"/>
    </row>
    <row r="5989" spans="7:43" x14ac:dyDescent="0.3">
      <c r="G5989" s="2"/>
      <c r="K5989" s="2"/>
      <c r="O5989" s="2"/>
      <c r="S5989" s="2"/>
      <c r="W5989" s="2"/>
      <c r="AA5989" s="2"/>
      <c r="AE5989" s="2"/>
      <c r="AI5989" s="2"/>
      <c r="AM5989" s="2"/>
      <c r="AQ5989" s="2"/>
    </row>
    <row r="5990" spans="7:43" x14ac:dyDescent="0.3">
      <c r="G5990" s="2"/>
      <c r="K5990" s="2"/>
      <c r="O5990" s="2"/>
      <c r="S5990" s="2"/>
      <c r="W5990" s="2"/>
      <c r="AA5990" s="2"/>
      <c r="AE5990" s="2"/>
      <c r="AI5990" s="2"/>
      <c r="AM5990" s="2"/>
      <c r="AQ5990" s="2"/>
    </row>
    <row r="5991" spans="7:43" x14ac:dyDescent="0.3">
      <c r="G5991" s="2"/>
      <c r="K5991" s="2"/>
      <c r="O5991" s="2"/>
      <c r="S5991" s="2"/>
      <c r="W5991" s="2"/>
      <c r="AA5991" s="2"/>
      <c r="AE5991" s="2"/>
      <c r="AI5991" s="2"/>
      <c r="AM5991" s="2"/>
      <c r="AQ5991" s="2"/>
    </row>
    <row r="5992" spans="7:43" x14ac:dyDescent="0.3">
      <c r="G5992" s="2"/>
      <c r="K5992" s="2"/>
      <c r="O5992" s="2"/>
      <c r="S5992" s="2"/>
      <c r="W5992" s="2"/>
      <c r="AA5992" s="2"/>
      <c r="AE5992" s="2"/>
      <c r="AI5992" s="2"/>
      <c r="AM5992" s="2"/>
      <c r="AQ5992" s="2"/>
    </row>
    <row r="5993" spans="7:43" x14ac:dyDescent="0.3">
      <c r="G5993" s="2"/>
      <c r="K5993" s="2"/>
      <c r="O5993" s="2"/>
      <c r="S5993" s="2"/>
      <c r="W5993" s="2"/>
      <c r="AA5993" s="2"/>
      <c r="AE5993" s="2"/>
      <c r="AI5993" s="2"/>
      <c r="AM5993" s="2"/>
      <c r="AQ5993" s="2"/>
    </row>
    <row r="5994" spans="7:43" x14ac:dyDescent="0.3">
      <c r="G5994" s="2"/>
      <c r="K5994" s="2"/>
      <c r="O5994" s="2"/>
      <c r="S5994" s="2"/>
      <c r="W5994" s="2"/>
      <c r="AA5994" s="2"/>
      <c r="AE5994" s="2"/>
      <c r="AI5994" s="2"/>
      <c r="AM5994" s="2"/>
      <c r="AQ5994" s="2"/>
    </row>
    <row r="5995" spans="7:43" x14ac:dyDescent="0.3">
      <c r="G5995" s="2"/>
      <c r="K5995" s="2"/>
      <c r="O5995" s="2"/>
      <c r="S5995" s="2"/>
      <c r="W5995" s="2"/>
      <c r="AA5995" s="2"/>
      <c r="AE5995" s="2"/>
      <c r="AI5995" s="2"/>
      <c r="AM5995" s="2"/>
      <c r="AQ5995" s="2"/>
    </row>
    <row r="5996" spans="7:43" x14ac:dyDescent="0.3">
      <c r="G5996" s="2"/>
      <c r="K5996" s="2"/>
      <c r="O5996" s="2"/>
      <c r="S5996" s="2"/>
      <c r="W5996" s="2"/>
      <c r="AA5996" s="2"/>
      <c r="AE5996" s="2"/>
      <c r="AI5996" s="2"/>
      <c r="AM5996" s="2"/>
      <c r="AQ5996" s="2"/>
    </row>
    <row r="5997" spans="7:43" x14ac:dyDescent="0.3">
      <c r="G5997" s="2"/>
      <c r="K5997" s="2"/>
      <c r="O5997" s="2"/>
      <c r="S5997" s="2"/>
      <c r="W5997" s="2"/>
      <c r="AA5997" s="2"/>
      <c r="AE5997" s="2"/>
      <c r="AI5997" s="2"/>
      <c r="AM5997" s="2"/>
      <c r="AQ5997" s="2"/>
    </row>
    <row r="5998" spans="7:43" x14ac:dyDescent="0.3">
      <c r="G5998" s="2"/>
      <c r="K5998" s="2"/>
      <c r="O5998" s="2"/>
      <c r="S5998" s="2"/>
      <c r="W5998" s="2"/>
      <c r="AA5998" s="2"/>
      <c r="AE5998" s="2"/>
      <c r="AI5998" s="2"/>
      <c r="AM5998" s="2"/>
      <c r="AQ5998" s="2"/>
    </row>
    <row r="5999" spans="7:43" x14ac:dyDescent="0.3">
      <c r="G5999" s="2"/>
      <c r="K5999" s="2"/>
      <c r="O5999" s="2"/>
      <c r="S5999" s="2"/>
      <c r="W5999" s="2"/>
      <c r="AA5999" s="2"/>
      <c r="AE5999" s="2"/>
      <c r="AI5999" s="2"/>
      <c r="AM5999" s="2"/>
      <c r="AQ5999" s="2"/>
    </row>
    <row r="6000" spans="7:43" x14ac:dyDescent="0.3">
      <c r="G6000" s="2"/>
      <c r="K6000" s="2"/>
      <c r="O6000" s="2"/>
      <c r="S6000" s="2"/>
      <c r="W6000" s="2"/>
      <c r="AA6000" s="2"/>
      <c r="AE6000" s="2"/>
      <c r="AI6000" s="2"/>
      <c r="AM6000" s="2"/>
      <c r="AQ6000" s="2"/>
    </row>
    <row r="6001" spans="7:43" x14ac:dyDescent="0.3">
      <c r="G6001" s="2"/>
      <c r="K6001" s="2"/>
      <c r="O6001" s="2"/>
      <c r="S6001" s="2"/>
      <c r="W6001" s="2"/>
      <c r="AA6001" s="2"/>
      <c r="AE6001" s="2"/>
      <c r="AI6001" s="2"/>
      <c r="AM6001" s="2"/>
      <c r="AQ6001" s="2"/>
    </row>
    <row r="6002" spans="7:43" x14ac:dyDescent="0.3">
      <c r="G6002" s="2"/>
      <c r="K6002" s="2"/>
      <c r="O6002" s="2"/>
      <c r="S6002" s="2"/>
      <c r="W6002" s="2"/>
      <c r="AA6002" s="2"/>
      <c r="AE6002" s="2"/>
      <c r="AI6002" s="2"/>
      <c r="AM6002" s="2"/>
      <c r="AQ6002" s="2"/>
    </row>
    <row r="6003" spans="7:43" x14ac:dyDescent="0.3">
      <c r="G6003" s="2"/>
      <c r="K6003" s="2"/>
      <c r="O6003" s="2"/>
      <c r="S6003" s="2"/>
      <c r="W6003" s="2"/>
      <c r="AA6003" s="2"/>
      <c r="AE6003" s="2"/>
      <c r="AI6003" s="2"/>
      <c r="AM6003" s="2"/>
      <c r="AQ6003" s="2"/>
    </row>
    <row r="6004" spans="7:43" x14ac:dyDescent="0.3">
      <c r="G6004" s="2"/>
      <c r="K6004" s="2"/>
      <c r="O6004" s="2"/>
      <c r="S6004" s="2"/>
      <c r="W6004" s="2"/>
      <c r="AA6004" s="2"/>
      <c r="AE6004" s="2"/>
      <c r="AI6004" s="2"/>
      <c r="AM6004" s="2"/>
      <c r="AQ6004" s="2"/>
    </row>
    <row r="6005" spans="7:43" x14ac:dyDescent="0.3">
      <c r="G6005" s="2"/>
      <c r="K6005" s="2"/>
      <c r="O6005" s="2"/>
      <c r="S6005" s="2"/>
      <c r="W6005" s="2"/>
      <c r="AA6005" s="2"/>
      <c r="AE6005" s="2"/>
      <c r="AI6005" s="2"/>
      <c r="AM6005" s="2"/>
      <c r="AQ6005" s="2"/>
    </row>
    <row r="6006" spans="7:43" x14ac:dyDescent="0.3">
      <c r="G6006" s="2"/>
      <c r="K6006" s="2"/>
      <c r="O6006" s="2"/>
      <c r="S6006" s="2"/>
      <c r="W6006" s="2"/>
      <c r="AA6006" s="2"/>
      <c r="AE6006" s="2"/>
      <c r="AI6006" s="2"/>
      <c r="AM6006" s="2"/>
      <c r="AQ6006" s="2"/>
    </row>
    <row r="6007" spans="7:43" x14ac:dyDescent="0.3">
      <c r="G6007" s="2"/>
      <c r="K6007" s="2"/>
      <c r="O6007" s="2"/>
      <c r="S6007" s="2"/>
      <c r="W6007" s="2"/>
      <c r="AA6007" s="2"/>
      <c r="AE6007" s="2"/>
      <c r="AI6007" s="2"/>
      <c r="AM6007" s="2"/>
      <c r="AQ6007" s="2"/>
    </row>
    <row r="6008" spans="7:43" x14ac:dyDescent="0.3">
      <c r="G6008" s="2"/>
      <c r="K6008" s="2"/>
      <c r="O6008" s="2"/>
      <c r="S6008" s="2"/>
      <c r="W6008" s="2"/>
      <c r="AA6008" s="2"/>
      <c r="AE6008" s="2"/>
      <c r="AI6008" s="2"/>
      <c r="AM6008" s="2"/>
      <c r="AQ6008" s="2"/>
    </row>
    <row r="6009" spans="7:43" x14ac:dyDescent="0.3">
      <c r="G6009" s="2"/>
      <c r="K6009" s="2"/>
      <c r="O6009" s="2"/>
      <c r="S6009" s="2"/>
      <c r="W6009" s="2"/>
      <c r="AA6009" s="2"/>
      <c r="AE6009" s="2"/>
      <c r="AI6009" s="2"/>
      <c r="AM6009" s="2"/>
      <c r="AQ6009" s="2"/>
    </row>
    <row r="6010" spans="7:43" x14ac:dyDescent="0.3">
      <c r="G6010" s="2"/>
      <c r="K6010" s="2"/>
      <c r="O6010" s="2"/>
      <c r="S6010" s="2"/>
      <c r="W6010" s="2"/>
      <c r="AA6010" s="2"/>
      <c r="AE6010" s="2"/>
      <c r="AI6010" s="2"/>
      <c r="AM6010" s="2"/>
      <c r="AQ6010" s="2"/>
    </row>
    <row r="6011" spans="7:43" x14ac:dyDescent="0.3">
      <c r="G6011" s="2"/>
      <c r="K6011" s="2"/>
      <c r="O6011" s="2"/>
      <c r="S6011" s="2"/>
      <c r="W6011" s="2"/>
      <c r="AA6011" s="2"/>
      <c r="AE6011" s="2"/>
      <c r="AI6011" s="2"/>
      <c r="AM6011" s="2"/>
      <c r="AQ6011" s="2"/>
    </row>
    <row r="6012" spans="7:43" x14ac:dyDescent="0.3">
      <c r="G6012" s="2"/>
      <c r="K6012" s="2"/>
      <c r="O6012" s="2"/>
      <c r="S6012" s="2"/>
      <c r="W6012" s="2"/>
      <c r="AA6012" s="2"/>
      <c r="AE6012" s="2"/>
      <c r="AI6012" s="2"/>
      <c r="AM6012" s="2"/>
      <c r="AQ6012" s="2"/>
    </row>
    <row r="6013" spans="7:43" x14ac:dyDescent="0.3">
      <c r="G6013" s="2"/>
      <c r="K6013" s="2"/>
      <c r="O6013" s="2"/>
      <c r="S6013" s="2"/>
      <c r="W6013" s="2"/>
      <c r="AA6013" s="2"/>
      <c r="AE6013" s="2"/>
      <c r="AI6013" s="2"/>
      <c r="AM6013" s="2"/>
      <c r="AQ6013" s="2"/>
    </row>
    <row r="6014" spans="7:43" x14ac:dyDescent="0.3">
      <c r="G6014" s="2"/>
      <c r="K6014" s="2"/>
      <c r="O6014" s="2"/>
      <c r="S6014" s="2"/>
      <c r="W6014" s="2"/>
      <c r="AA6014" s="2"/>
      <c r="AE6014" s="2"/>
      <c r="AI6014" s="2"/>
      <c r="AM6014" s="2"/>
      <c r="AQ6014" s="2"/>
    </row>
    <row r="6015" spans="7:43" x14ac:dyDescent="0.3">
      <c r="G6015" s="2"/>
      <c r="K6015" s="2"/>
      <c r="O6015" s="2"/>
      <c r="S6015" s="2"/>
      <c r="W6015" s="2"/>
      <c r="AA6015" s="2"/>
      <c r="AE6015" s="2"/>
      <c r="AI6015" s="2"/>
      <c r="AM6015" s="2"/>
      <c r="AQ6015" s="2"/>
    </row>
    <row r="6016" spans="7:43" x14ac:dyDescent="0.3">
      <c r="G6016" s="2"/>
      <c r="K6016" s="2"/>
      <c r="O6016" s="2"/>
      <c r="S6016" s="2"/>
      <c r="W6016" s="2"/>
      <c r="AA6016" s="2"/>
      <c r="AE6016" s="2"/>
      <c r="AI6016" s="2"/>
      <c r="AM6016" s="2"/>
      <c r="AQ6016" s="2"/>
    </row>
    <row r="6017" spans="7:43" x14ac:dyDescent="0.3">
      <c r="G6017" s="2"/>
      <c r="K6017" s="2"/>
      <c r="O6017" s="2"/>
      <c r="S6017" s="2"/>
      <c r="W6017" s="2"/>
      <c r="AA6017" s="2"/>
      <c r="AE6017" s="2"/>
      <c r="AI6017" s="2"/>
      <c r="AM6017" s="2"/>
      <c r="AQ6017" s="2"/>
    </row>
    <row r="6018" spans="7:43" x14ac:dyDescent="0.3">
      <c r="G6018" s="2"/>
      <c r="K6018" s="2"/>
      <c r="O6018" s="2"/>
      <c r="S6018" s="2"/>
      <c r="W6018" s="2"/>
      <c r="AA6018" s="2"/>
      <c r="AE6018" s="2"/>
      <c r="AI6018" s="2"/>
      <c r="AM6018" s="2"/>
      <c r="AQ6018" s="2"/>
    </row>
    <row r="6019" spans="7:43" x14ac:dyDescent="0.3">
      <c r="G6019" s="2"/>
      <c r="K6019" s="2"/>
      <c r="O6019" s="2"/>
      <c r="S6019" s="2"/>
      <c r="W6019" s="2"/>
      <c r="AA6019" s="2"/>
      <c r="AE6019" s="2"/>
      <c r="AI6019" s="2"/>
      <c r="AM6019" s="2"/>
      <c r="AQ6019" s="2"/>
    </row>
    <row r="6020" spans="7:43" x14ac:dyDescent="0.3">
      <c r="G6020" s="2"/>
      <c r="K6020" s="2"/>
      <c r="O6020" s="2"/>
      <c r="S6020" s="2"/>
      <c r="W6020" s="2"/>
      <c r="AA6020" s="2"/>
      <c r="AE6020" s="2"/>
      <c r="AI6020" s="2"/>
      <c r="AM6020" s="2"/>
      <c r="AQ6020" s="2"/>
    </row>
    <row r="6021" spans="7:43" x14ac:dyDescent="0.3">
      <c r="G6021" s="2"/>
      <c r="K6021" s="2"/>
      <c r="O6021" s="2"/>
      <c r="S6021" s="2"/>
      <c r="W6021" s="2"/>
      <c r="AA6021" s="2"/>
      <c r="AE6021" s="2"/>
      <c r="AI6021" s="2"/>
      <c r="AM6021" s="2"/>
      <c r="AQ6021" s="2"/>
    </row>
    <row r="6022" spans="7:43" x14ac:dyDescent="0.3">
      <c r="G6022" s="2"/>
      <c r="K6022" s="2"/>
      <c r="O6022" s="2"/>
      <c r="S6022" s="2"/>
      <c r="W6022" s="2"/>
      <c r="AA6022" s="2"/>
      <c r="AE6022" s="2"/>
      <c r="AI6022" s="2"/>
      <c r="AM6022" s="2"/>
      <c r="AQ6022" s="2"/>
    </row>
    <row r="6023" spans="7:43" x14ac:dyDescent="0.3">
      <c r="G6023" s="2"/>
      <c r="K6023" s="2"/>
      <c r="O6023" s="2"/>
      <c r="S6023" s="2"/>
      <c r="W6023" s="2"/>
      <c r="AA6023" s="2"/>
      <c r="AE6023" s="2"/>
      <c r="AI6023" s="2"/>
      <c r="AM6023" s="2"/>
      <c r="AQ6023" s="2"/>
    </row>
    <row r="6024" spans="7:43" x14ac:dyDescent="0.3">
      <c r="G6024" s="2"/>
      <c r="K6024" s="2"/>
      <c r="O6024" s="2"/>
      <c r="S6024" s="2"/>
      <c r="W6024" s="2"/>
      <c r="AA6024" s="2"/>
      <c r="AE6024" s="2"/>
      <c r="AI6024" s="2"/>
      <c r="AM6024" s="2"/>
      <c r="AQ6024" s="2"/>
    </row>
    <row r="6025" spans="7:43" x14ac:dyDescent="0.3">
      <c r="G6025" s="2"/>
      <c r="K6025" s="2"/>
      <c r="O6025" s="2"/>
      <c r="S6025" s="2"/>
      <c r="W6025" s="2"/>
      <c r="AA6025" s="2"/>
      <c r="AE6025" s="2"/>
      <c r="AI6025" s="2"/>
      <c r="AM6025" s="2"/>
      <c r="AQ6025" s="2"/>
    </row>
    <row r="6026" spans="7:43" x14ac:dyDescent="0.3">
      <c r="G6026" s="2"/>
      <c r="K6026" s="2"/>
      <c r="O6026" s="2"/>
      <c r="S6026" s="2"/>
      <c r="W6026" s="2"/>
      <c r="AA6026" s="2"/>
      <c r="AE6026" s="2"/>
      <c r="AI6026" s="2"/>
      <c r="AM6026" s="2"/>
      <c r="AQ6026" s="2"/>
    </row>
    <row r="6027" spans="7:43" x14ac:dyDescent="0.3">
      <c r="G6027" s="2"/>
      <c r="K6027" s="2"/>
      <c r="O6027" s="2"/>
      <c r="S6027" s="2"/>
      <c r="W6027" s="2"/>
      <c r="AA6027" s="2"/>
      <c r="AE6027" s="2"/>
      <c r="AI6027" s="2"/>
      <c r="AM6027" s="2"/>
      <c r="AQ6027" s="2"/>
    </row>
    <row r="6028" spans="7:43" x14ac:dyDescent="0.3">
      <c r="G6028" s="2"/>
      <c r="K6028" s="2"/>
      <c r="O6028" s="2"/>
      <c r="S6028" s="2"/>
      <c r="W6028" s="2"/>
      <c r="AA6028" s="2"/>
      <c r="AE6028" s="2"/>
      <c r="AI6028" s="2"/>
      <c r="AM6028" s="2"/>
      <c r="AQ6028" s="2"/>
    </row>
    <row r="6029" spans="7:43" x14ac:dyDescent="0.3">
      <c r="G6029" s="2"/>
      <c r="K6029" s="2"/>
      <c r="O6029" s="2"/>
      <c r="S6029" s="2"/>
      <c r="W6029" s="2"/>
      <c r="AA6029" s="2"/>
      <c r="AE6029" s="2"/>
      <c r="AI6029" s="2"/>
      <c r="AM6029" s="2"/>
      <c r="AQ6029" s="2"/>
    </row>
    <row r="6030" spans="7:43" x14ac:dyDescent="0.3">
      <c r="G6030" s="2"/>
      <c r="K6030" s="2"/>
      <c r="O6030" s="2"/>
      <c r="S6030" s="2"/>
      <c r="W6030" s="2"/>
      <c r="AA6030" s="2"/>
      <c r="AE6030" s="2"/>
      <c r="AI6030" s="2"/>
      <c r="AM6030" s="2"/>
      <c r="AQ6030" s="2"/>
    </row>
    <row r="6031" spans="7:43" x14ac:dyDescent="0.3">
      <c r="G6031" s="2"/>
      <c r="K6031" s="2"/>
      <c r="O6031" s="2"/>
      <c r="S6031" s="2"/>
      <c r="W6031" s="2"/>
      <c r="AA6031" s="2"/>
      <c r="AE6031" s="2"/>
      <c r="AI6031" s="2"/>
      <c r="AM6031" s="2"/>
      <c r="AQ6031" s="2"/>
    </row>
    <row r="6032" spans="7:43" x14ac:dyDescent="0.3">
      <c r="G6032" s="2"/>
      <c r="K6032" s="2"/>
      <c r="O6032" s="2"/>
      <c r="S6032" s="2"/>
      <c r="W6032" s="2"/>
      <c r="AA6032" s="2"/>
      <c r="AE6032" s="2"/>
      <c r="AI6032" s="2"/>
      <c r="AM6032" s="2"/>
      <c r="AQ6032" s="2"/>
    </row>
    <row r="6033" spans="7:43" x14ac:dyDescent="0.3">
      <c r="G6033" s="2"/>
      <c r="K6033" s="2"/>
      <c r="O6033" s="2"/>
      <c r="S6033" s="2"/>
      <c r="W6033" s="2"/>
      <c r="AA6033" s="2"/>
      <c r="AE6033" s="2"/>
      <c r="AI6033" s="2"/>
      <c r="AM6033" s="2"/>
      <c r="AQ6033" s="2"/>
    </row>
    <row r="6034" spans="7:43" x14ac:dyDescent="0.3">
      <c r="G6034" s="2"/>
      <c r="K6034" s="2"/>
      <c r="O6034" s="2"/>
      <c r="S6034" s="2"/>
      <c r="W6034" s="2"/>
      <c r="AA6034" s="2"/>
      <c r="AE6034" s="2"/>
      <c r="AI6034" s="2"/>
      <c r="AM6034" s="2"/>
      <c r="AQ6034" s="2"/>
    </row>
    <row r="6035" spans="7:43" x14ac:dyDescent="0.3">
      <c r="G6035" s="2"/>
      <c r="K6035" s="2"/>
      <c r="O6035" s="2"/>
      <c r="S6035" s="2"/>
      <c r="W6035" s="2"/>
      <c r="AA6035" s="2"/>
      <c r="AE6035" s="2"/>
      <c r="AI6035" s="2"/>
      <c r="AM6035" s="2"/>
      <c r="AQ6035" s="2"/>
    </row>
    <row r="6036" spans="7:43" x14ac:dyDescent="0.3">
      <c r="G6036" s="2"/>
      <c r="K6036" s="2"/>
      <c r="O6036" s="2"/>
      <c r="S6036" s="2"/>
      <c r="W6036" s="2"/>
      <c r="AA6036" s="2"/>
      <c r="AE6036" s="2"/>
      <c r="AI6036" s="2"/>
      <c r="AM6036" s="2"/>
      <c r="AQ6036" s="2"/>
    </row>
    <row r="6037" spans="7:43" x14ac:dyDescent="0.3">
      <c r="G6037" s="2"/>
      <c r="K6037" s="2"/>
      <c r="O6037" s="2"/>
      <c r="S6037" s="2"/>
      <c r="W6037" s="2"/>
      <c r="AA6037" s="2"/>
      <c r="AE6037" s="2"/>
      <c r="AI6037" s="2"/>
      <c r="AM6037" s="2"/>
      <c r="AQ6037" s="2"/>
    </row>
    <row r="6038" spans="7:43" x14ac:dyDescent="0.3">
      <c r="G6038" s="2"/>
      <c r="K6038" s="2"/>
      <c r="O6038" s="2"/>
      <c r="S6038" s="2"/>
      <c r="W6038" s="2"/>
      <c r="AA6038" s="2"/>
      <c r="AE6038" s="2"/>
      <c r="AI6038" s="2"/>
      <c r="AM6038" s="2"/>
      <c r="AQ6038" s="2"/>
    </row>
    <row r="6039" spans="7:43" x14ac:dyDescent="0.3">
      <c r="G6039" s="2"/>
      <c r="K6039" s="2"/>
      <c r="O6039" s="2"/>
      <c r="S6039" s="2"/>
      <c r="W6039" s="2"/>
      <c r="AA6039" s="2"/>
      <c r="AE6039" s="2"/>
      <c r="AI6039" s="2"/>
      <c r="AM6039" s="2"/>
      <c r="AQ6039" s="2"/>
    </row>
    <row r="6040" spans="7:43" x14ac:dyDescent="0.3">
      <c r="G6040" s="2"/>
      <c r="K6040" s="2"/>
      <c r="O6040" s="2"/>
      <c r="S6040" s="2"/>
      <c r="W6040" s="2"/>
      <c r="AA6040" s="2"/>
      <c r="AE6040" s="2"/>
      <c r="AI6040" s="2"/>
      <c r="AM6040" s="2"/>
      <c r="AQ6040" s="2"/>
    </row>
    <row r="6041" spans="7:43" x14ac:dyDescent="0.3">
      <c r="G6041" s="2"/>
      <c r="K6041" s="2"/>
      <c r="O6041" s="2"/>
      <c r="S6041" s="2"/>
      <c r="W6041" s="2"/>
      <c r="AA6041" s="2"/>
      <c r="AE6041" s="2"/>
      <c r="AI6041" s="2"/>
      <c r="AM6041" s="2"/>
      <c r="AQ6041" s="2"/>
    </row>
    <row r="6042" spans="7:43" x14ac:dyDescent="0.3">
      <c r="G6042" s="2"/>
      <c r="K6042" s="2"/>
      <c r="O6042" s="2"/>
      <c r="S6042" s="2"/>
      <c r="W6042" s="2"/>
      <c r="AA6042" s="2"/>
      <c r="AE6042" s="2"/>
      <c r="AI6042" s="2"/>
      <c r="AM6042" s="2"/>
      <c r="AQ6042" s="2"/>
    </row>
    <row r="6043" spans="7:43" x14ac:dyDescent="0.3">
      <c r="G6043" s="2"/>
      <c r="K6043" s="2"/>
      <c r="O6043" s="2"/>
      <c r="S6043" s="2"/>
      <c r="W6043" s="2"/>
      <c r="AA6043" s="2"/>
      <c r="AE6043" s="2"/>
      <c r="AI6043" s="2"/>
      <c r="AM6043" s="2"/>
      <c r="AQ6043" s="2"/>
    </row>
    <row r="6044" spans="7:43" x14ac:dyDescent="0.3">
      <c r="G6044" s="2"/>
      <c r="K6044" s="2"/>
      <c r="O6044" s="2"/>
      <c r="S6044" s="2"/>
      <c r="W6044" s="2"/>
      <c r="AA6044" s="2"/>
      <c r="AE6044" s="2"/>
      <c r="AI6044" s="2"/>
      <c r="AM6044" s="2"/>
      <c r="AQ6044" s="2"/>
    </row>
    <row r="6045" spans="7:43" x14ac:dyDescent="0.3">
      <c r="G6045" s="2"/>
      <c r="K6045" s="2"/>
      <c r="O6045" s="2"/>
      <c r="S6045" s="2"/>
      <c r="W6045" s="2"/>
      <c r="AA6045" s="2"/>
      <c r="AE6045" s="2"/>
      <c r="AI6045" s="2"/>
      <c r="AM6045" s="2"/>
      <c r="AQ6045" s="2"/>
    </row>
    <row r="6046" spans="7:43" x14ac:dyDescent="0.3">
      <c r="G6046" s="2"/>
      <c r="K6046" s="2"/>
      <c r="O6046" s="2"/>
      <c r="S6046" s="2"/>
      <c r="W6046" s="2"/>
      <c r="AA6046" s="2"/>
      <c r="AE6046" s="2"/>
      <c r="AI6046" s="2"/>
      <c r="AM6046" s="2"/>
      <c r="AQ6046" s="2"/>
    </row>
    <row r="6047" spans="7:43" x14ac:dyDescent="0.3">
      <c r="G6047" s="2"/>
      <c r="K6047" s="2"/>
      <c r="O6047" s="2"/>
      <c r="S6047" s="2"/>
      <c r="W6047" s="2"/>
      <c r="AA6047" s="2"/>
      <c r="AE6047" s="2"/>
      <c r="AI6047" s="2"/>
      <c r="AM6047" s="2"/>
      <c r="AQ6047" s="2"/>
    </row>
    <row r="6048" spans="7:43" x14ac:dyDescent="0.3">
      <c r="G6048" s="2"/>
      <c r="K6048" s="2"/>
      <c r="O6048" s="2"/>
      <c r="S6048" s="2"/>
      <c r="W6048" s="2"/>
      <c r="AA6048" s="2"/>
      <c r="AE6048" s="2"/>
      <c r="AI6048" s="2"/>
      <c r="AM6048" s="2"/>
      <c r="AQ6048" s="2"/>
    </row>
    <row r="6049" spans="7:43" x14ac:dyDescent="0.3">
      <c r="G6049" s="2"/>
      <c r="K6049" s="2"/>
      <c r="O6049" s="2"/>
      <c r="S6049" s="2"/>
      <c r="W6049" s="2"/>
      <c r="AA6049" s="2"/>
      <c r="AE6049" s="2"/>
      <c r="AI6049" s="2"/>
      <c r="AM6049" s="2"/>
      <c r="AQ6049" s="2"/>
    </row>
    <row r="6050" spans="7:43" x14ac:dyDescent="0.3">
      <c r="G6050" s="2"/>
      <c r="K6050" s="2"/>
      <c r="O6050" s="2"/>
      <c r="S6050" s="2"/>
      <c r="W6050" s="2"/>
      <c r="AA6050" s="2"/>
      <c r="AE6050" s="2"/>
      <c r="AI6050" s="2"/>
      <c r="AM6050" s="2"/>
      <c r="AQ6050" s="2"/>
    </row>
    <row r="6051" spans="7:43" x14ac:dyDescent="0.3">
      <c r="G6051" s="2"/>
      <c r="K6051" s="2"/>
      <c r="O6051" s="2"/>
      <c r="S6051" s="2"/>
      <c r="W6051" s="2"/>
      <c r="AA6051" s="2"/>
      <c r="AE6051" s="2"/>
      <c r="AI6051" s="2"/>
      <c r="AM6051" s="2"/>
      <c r="AQ6051" s="2"/>
    </row>
    <row r="6052" spans="7:43" x14ac:dyDescent="0.3">
      <c r="G6052" s="2"/>
      <c r="K6052" s="2"/>
      <c r="O6052" s="2"/>
      <c r="S6052" s="2"/>
      <c r="W6052" s="2"/>
      <c r="AA6052" s="2"/>
      <c r="AE6052" s="2"/>
      <c r="AI6052" s="2"/>
      <c r="AM6052" s="2"/>
      <c r="AQ6052" s="2"/>
    </row>
    <row r="6053" spans="7:43" x14ac:dyDescent="0.3">
      <c r="G6053" s="2"/>
      <c r="K6053" s="2"/>
      <c r="O6053" s="2"/>
      <c r="S6053" s="2"/>
      <c r="W6053" s="2"/>
      <c r="AA6053" s="2"/>
      <c r="AE6053" s="2"/>
      <c r="AI6053" s="2"/>
      <c r="AM6053" s="2"/>
      <c r="AQ6053" s="2"/>
    </row>
    <row r="6054" spans="7:43" x14ac:dyDescent="0.3">
      <c r="G6054" s="2"/>
      <c r="K6054" s="2"/>
      <c r="O6054" s="2"/>
      <c r="S6054" s="2"/>
      <c r="W6054" s="2"/>
      <c r="AA6054" s="2"/>
      <c r="AE6054" s="2"/>
      <c r="AI6054" s="2"/>
      <c r="AM6054" s="2"/>
      <c r="AQ6054" s="2"/>
    </row>
    <row r="6055" spans="7:43" x14ac:dyDescent="0.3">
      <c r="G6055" s="2"/>
      <c r="K6055" s="2"/>
      <c r="O6055" s="2"/>
      <c r="S6055" s="2"/>
      <c r="W6055" s="2"/>
      <c r="AA6055" s="2"/>
      <c r="AE6055" s="2"/>
      <c r="AI6055" s="2"/>
      <c r="AM6055" s="2"/>
      <c r="AQ6055" s="2"/>
    </row>
    <row r="6056" spans="7:43" x14ac:dyDescent="0.3">
      <c r="G6056" s="2"/>
      <c r="K6056" s="2"/>
      <c r="O6056" s="2"/>
      <c r="S6056" s="2"/>
      <c r="W6056" s="2"/>
      <c r="AA6056" s="2"/>
      <c r="AE6056" s="2"/>
      <c r="AI6056" s="2"/>
      <c r="AM6056" s="2"/>
      <c r="AQ6056" s="2"/>
    </row>
    <row r="6057" spans="7:43" x14ac:dyDescent="0.3">
      <c r="G6057" s="2"/>
      <c r="K6057" s="2"/>
      <c r="O6057" s="2"/>
      <c r="S6057" s="2"/>
      <c r="W6057" s="2"/>
      <c r="AA6057" s="2"/>
      <c r="AE6057" s="2"/>
      <c r="AI6057" s="2"/>
      <c r="AM6057" s="2"/>
      <c r="AQ6057" s="2"/>
    </row>
    <row r="6058" spans="7:43" x14ac:dyDescent="0.3">
      <c r="G6058" s="2"/>
      <c r="K6058" s="2"/>
      <c r="O6058" s="2"/>
      <c r="S6058" s="2"/>
      <c r="W6058" s="2"/>
      <c r="AA6058" s="2"/>
      <c r="AE6058" s="2"/>
      <c r="AI6058" s="2"/>
      <c r="AM6058" s="2"/>
      <c r="AQ6058" s="2"/>
    </row>
    <row r="6059" spans="7:43" x14ac:dyDescent="0.3">
      <c r="G6059" s="2"/>
      <c r="K6059" s="2"/>
      <c r="O6059" s="2"/>
      <c r="S6059" s="2"/>
      <c r="W6059" s="2"/>
      <c r="AA6059" s="2"/>
      <c r="AE6059" s="2"/>
      <c r="AI6059" s="2"/>
      <c r="AM6059" s="2"/>
      <c r="AQ6059" s="2"/>
    </row>
    <row r="6060" spans="7:43" x14ac:dyDescent="0.3">
      <c r="G6060" s="2"/>
      <c r="K6060" s="2"/>
      <c r="O6060" s="2"/>
      <c r="S6060" s="2"/>
      <c r="W6060" s="2"/>
      <c r="AA6060" s="2"/>
      <c r="AE6060" s="2"/>
      <c r="AI6060" s="2"/>
      <c r="AM6060" s="2"/>
      <c r="AQ6060" s="2"/>
    </row>
    <row r="6061" spans="7:43" x14ac:dyDescent="0.3">
      <c r="G6061" s="2"/>
      <c r="K6061" s="2"/>
      <c r="O6061" s="2"/>
      <c r="S6061" s="2"/>
      <c r="W6061" s="2"/>
      <c r="AA6061" s="2"/>
      <c r="AE6061" s="2"/>
      <c r="AI6061" s="2"/>
      <c r="AM6061" s="2"/>
      <c r="AQ6061" s="2"/>
    </row>
    <row r="6062" spans="7:43" x14ac:dyDescent="0.3">
      <c r="G6062" s="2"/>
      <c r="K6062" s="2"/>
      <c r="O6062" s="2"/>
      <c r="S6062" s="2"/>
      <c r="W6062" s="2"/>
      <c r="AA6062" s="2"/>
      <c r="AE6062" s="2"/>
      <c r="AI6062" s="2"/>
      <c r="AM6062" s="2"/>
      <c r="AQ6062" s="2"/>
    </row>
    <row r="6063" spans="7:43" x14ac:dyDescent="0.3">
      <c r="G6063" s="2"/>
      <c r="K6063" s="2"/>
      <c r="O6063" s="2"/>
      <c r="S6063" s="2"/>
      <c r="W6063" s="2"/>
      <c r="AA6063" s="2"/>
      <c r="AE6063" s="2"/>
      <c r="AI6063" s="2"/>
      <c r="AM6063" s="2"/>
      <c r="AQ6063" s="2"/>
    </row>
    <row r="6064" spans="7:43" x14ac:dyDescent="0.3">
      <c r="G6064" s="2"/>
      <c r="K6064" s="2"/>
      <c r="O6064" s="2"/>
      <c r="S6064" s="2"/>
      <c r="W6064" s="2"/>
      <c r="AA6064" s="2"/>
      <c r="AE6064" s="2"/>
      <c r="AI6064" s="2"/>
      <c r="AM6064" s="2"/>
      <c r="AQ6064" s="2"/>
    </row>
    <row r="6065" spans="7:43" x14ac:dyDescent="0.3">
      <c r="G6065" s="2"/>
      <c r="K6065" s="2"/>
      <c r="O6065" s="2"/>
      <c r="S6065" s="2"/>
      <c r="W6065" s="2"/>
      <c r="AA6065" s="2"/>
      <c r="AE6065" s="2"/>
      <c r="AI6065" s="2"/>
      <c r="AM6065" s="2"/>
      <c r="AQ6065" s="2"/>
    </row>
    <row r="6066" spans="7:43" x14ac:dyDescent="0.3">
      <c r="G6066" s="2"/>
      <c r="K6066" s="2"/>
      <c r="O6066" s="2"/>
      <c r="S6066" s="2"/>
      <c r="W6066" s="2"/>
      <c r="AA6066" s="2"/>
      <c r="AE6066" s="2"/>
      <c r="AI6066" s="2"/>
      <c r="AM6066" s="2"/>
      <c r="AQ6066" s="2"/>
    </row>
    <row r="6067" spans="7:43" x14ac:dyDescent="0.3">
      <c r="G6067" s="2"/>
      <c r="K6067" s="2"/>
      <c r="O6067" s="2"/>
      <c r="S6067" s="2"/>
      <c r="W6067" s="2"/>
      <c r="AA6067" s="2"/>
      <c r="AE6067" s="2"/>
      <c r="AI6067" s="2"/>
      <c r="AM6067" s="2"/>
      <c r="AQ6067" s="2"/>
    </row>
    <row r="6068" spans="7:43" x14ac:dyDescent="0.3">
      <c r="G6068" s="2"/>
      <c r="K6068" s="2"/>
      <c r="O6068" s="2"/>
      <c r="S6068" s="2"/>
      <c r="W6068" s="2"/>
      <c r="AA6068" s="2"/>
      <c r="AE6068" s="2"/>
      <c r="AI6068" s="2"/>
      <c r="AM6068" s="2"/>
      <c r="AQ6068" s="2"/>
    </row>
    <row r="6069" spans="7:43" x14ac:dyDescent="0.3">
      <c r="G6069" s="2"/>
      <c r="K6069" s="2"/>
      <c r="O6069" s="2"/>
      <c r="S6069" s="2"/>
      <c r="W6069" s="2"/>
      <c r="AA6069" s="2"/>
      <c r="AE6069" s="2"/>
      <c r="AI6069" s="2"/>
      <c r="AM6069" s="2"/>
      <c r="AQ6069" s="2"/>
    </row>
    <row r="6070" spans="7:43" x14ac:dyDescent="0.3">
      <c r="G6070" s="2"/>
      <c r="K6070" s="2"/>
      <c r="O6070" s="2"/>
      <c r="S6070" s="2"/>
      <c r="W6070" s="2"/>
      <c r="AA6070" s="2"/>
      <c r="AE6070" s="2"/>
      <c r="AI6070" s="2"/>
      <c r="AM6070" s="2"/>
      <c r="AQ6070" s="2"/>
    </row>
    <row r="6071" spans="7:43" x14ac:dyDescent="0.3">
      <c r="G6071" s="2"/>
      <c r="K6071" s="2"/>
      <c r="O6071" s="2"/>
      <c r="S6071" s="2"/>
      <c r="W6071" s="2"/>
      <c r="AA6071" s="2"/>
      <c r="AE6071" s="2"/>
      <c r="AI6071" s="2"/>
      <c r="AM6071" s="2"/>
      <c r="AQ6071" s="2"/>
    </row>
    <row r="6072" spans="7:43" x14ac:dyDescent="0.3">
      <c r="G6072" s="2"/>
      <c r="K6072" s="2"/>
      <c r="O6072" s="2"/>
      <c r="S6072" s="2"/>
      <c r="W6072" s="2"/>
      <c r="AA6072" s="2"/>
      <c r="AE6072" s="2"/>
      <c r="AI6072" s="2"/>
      <c r="AM6072" s="2"/>
      <c r="AQ6072" s="2"/>
    </row>
    <row r="6073" spans="7:43" x14ac:dyDescent="0.3">
      <c r="G6073" s="2"/>
      <c r="K6073" s="2"/>
      <c r="O6073" s="2"/>
      <c r="S6073" s="2"/>
      <c r="W6073" s="2"/>
      <c r="AA6073" s="2"/>
      <c r="AE6073" s="2"/>
      <c r="AI6073" s="2"/>
      <c r="AM6073" s="2"/>
      <c r="AQ6073" s="2"/>
    </row>
    <row r="6074" spans="7:43" x14ac:dyDescent="0.3">
      <c r="G6074" s="2"/>
      <c r="K6074" s="2"/>
      <c r="O6074" s="2"/>
      <c r="S6074" s="2"/>
      <c r="W6074" s="2"/>
      <c r="AA6074" s="2"/>
      <c r="AE6074" s="2"/>
      <c r="AI6074" s="2"/>
      <c r="AM6074" s="2"/>
      <c r="AQ6074" s="2"/>
    </row>
    <row r="6075" spans="7:43" x14ac:dyDescent="0.3">
      <c r="G6075" s="2"/>
      <c r="K6075" s="2"/>
      <c r="O6075" s="2"/>
      <c r="S6075" s="2"/>
      <c r="W6075" s="2"/>
      <c r="AA6075" s="2"/>
      <c r="AE6075" s="2"/>
      <c r="AI6075" s="2"/>
      <c r="AM6075" s="2"/>
      <c r="AQ6075" s="2"/>
    </row>
    <row r="6076" spans="7:43" x14ac:dyDescent="0.3">
      <c r="G6076" s="2"/>
      <c r="K6076" s="2"/>
      <c r="O6076" s="2"/>
      <c r="S6076" s="2"/>
      <c r="W6076" s="2"/>
      <c r="AA6076" s="2"/>
      <c r="AE6076" s="2"/>
      <c r="AI6076" s="2"/>
      <c r="AM6076" s="2"/>
      <c r="AQ6076" s="2"/>
    </row>
    <row r="6077" spans="7:43" x14ac:dyDescent="0.3">
      <c r="G6077" s="2"/>
      <c r="K6077" s="2"/>
      <c r="O6077" s="2"/>
      <c r="S6077" s="2"/>
      <c r="W6077" s="2"/>
      <c r="AA6077" s="2"/>
      <c r="AE6077" s="2"/>
      <c r="AI6077" s="2"/>
      <c r="AM6077" s="2"/>
      <c r="AQ6077" s="2"/>
    </row>
    <row r="6078" spans="7:43" x14ac:dyDescent="0.3">
      <c r="G6078" s="2"/>
      <c r="K6078" s="2"/>
      <c r="O6078" s="2"/>
      <c r="S6078" s="2"/>
      <c r="W6078" s="2"/>
      <c r="AA6078" s="2"/>
      <c r="AE6078" s="2"/>
      <c r="AI6078" s="2"/>
      <c r="AM6078" s="2"/>
      <c r="AQ6078" s="2"/>
    </row>
    <row r="6079" spans="7:43" x14ac:dyDescent="0.3">
      <c r="G6079" s="2"/>
      <c r="K6079" s="2"/>
      <c r="O6079" s="2"/>
      <c r="S6079" s="2"/>
      <c r="W6079" s="2"/>
      <c r="AA6079" s="2"/>
      <c r="AE6079" s="2"/>
      <c r="AI6079" s="2"/>
      <c r="AM6079" s="2"/>
      <c r="AQ6079" s="2"/>
    </row>
    <row r="6080" spans="7:43" x14ac:dyDescent="0.3">
      <c r="G6080" s="2"/>
      <c r="K6080" s="2"/>
      <c r="O6080" s="2"/>
      <c r="S6080" s="2"/>
      <c r="W6080" s="2"/>
      <c r="AA6080" s="2"/>
      <c r="AE6080" s="2"/>
      <c r="AI6080" s="2"/>
      <c r="AM6080" s="2"/>
      <c r="AQ6080" s="2"/>
    </row>
    <row r="6081" spans="7:43" x14ac:dyDescent="0.3">
      <c r="G6081" s="2"/>
      <c r="K6081" s="2"/>
      <c r="O6081" s="2"/>
      <c r="S6081" s="2"/>
      <c r="W6081" s="2"/>
      <c r="AA6081" s="2"/>
      <c r="AE6081" s="2"/>
      <c r="AI6081" s="2"/>
      <c r="AM6081" s="2"/>
      <c r="AQ6081" s="2"/>
    </row>
    <row r="6082" spans="7:43" x14ac:dyDescent="0.3">
      <c r="G6082" s="2"/>
      <c r="K6082" s="2"/>
      <c r="O6082" s="2"/>
      <c r="S6082" s="2"/>
      <c r="W6082" s="2"/>
      <c r="AA6082" s="2"/>
      <c r="AE6082" s="2"/>
      <c r="AI6082" s="2"/>
      <c r="AM6082" s="2"/>
      <c r="AQ6082" s="2"/>
    </row>
    <row r="6083" spans="7:43" x14ac:dyDescent="0.3">
      <c r="G6083" s="2"/>
      <c r="K6083" s="2"/>
      <c r="O6083" s="2"/>
      <c r="S6083" s="2"/>
      <c r="W6083" s="2"/>
      <c r="AA6083" s="2"/>
      <c r="AE6083" s="2"/>
      <c r="AI6083" s="2"/>
      <c r="AM6083" s="2"/>
      <c r="AQ6083" s="2"/>
    </row>
    <row r="6084" spans="7:43" x14ac:dyDescent="0.3">
      <c r="G6084" s="2"/>
      <c r="K6084" s="2"/>
      <c r="O6084" s="2"/>
      <c r="S6084" s="2"/>
      <c r="W6084" s="2"/>
      <c r="AA6084" s="2"/>
      <c r="AE6084" s="2"/>
      <c r="AI6084" s="2"/>
      <c r="AM6084" s="2"/>
      <c r="AQ6084" s="2"/>
    </row>
    <row r="6085" spans="7:43" x14ac:dyDescent="0.3">
      <c r="G6085" s="2"/>
      <c r="K6085" s="2"/>
      <c r="O6085" s="2"/>
      <c r="S6085" s="2"/>
      <c r="W6085" s="2"/>
      <c r="AA6085" s="2"/>
      <c r="AE6085" s="2"/>
      <c r="AI6085" s="2"/>
      <c r="AM6085" s="2"/>
      <c r="AQ6085" s="2"/>
    </row>
    <row r="6086" spans="7:43" x14ac:dyDescent="0.3">
      <c r="G6086" s="2"/>
      <c r="K6086" s="2"/>
      <c r="O6086" s="2"/>
      <c r="S6086" s="2"/>
      <c r="W6086" s="2"/>
      <c r="AA6086" s="2"/>
      <c r="AE6086" s="2"/>
      <c r="AI6086" s="2"/>
      <c r="AM6086" s="2"/>
      <c r="AQ6086" s="2"/>
    </row>
    <row r="6087" spans="7:43" x14ac:dyDescent="0.3">
      <c r="G6087" s="2"/>
      <c r="K6087" s="2"/>
      <c r="O6087" s="2"/>
      <c r="S6087" s="2"/>
      <c r="W6087" s="2"/>
      <c r="AA6087" s="2"/>
      <c r="AE6087" s="2"/>
      <c r="AI6087" s="2"/>
      <c r="AM6087" s="2"/>
      <c r="AQ6087" s="2"/>
    </row>
    <row r="6088" spans="7:43" x14ac:dyDescent="0.3">
      <c r="G6088" s="2"/>
      <c r="K6088" s="2"/>
      <c r="O6088" s="2"/>
      <c r="S6088" s="2"/>
      <c r="W6088" s="2"/>
      <c r="AA6088" s="2"/>
      <c r="AE6088" s="2"/>
      <c r="AI6088" s="2"/>
      <c r="AM6088" s="2"/>
      <c r="AQ6088" s="2"/>
    </row>
    <row r="6089" spans="7:43" x14ac:dyDescent="0.3">
      <c r="G6089" s="2"/>
      <c r="K6089" s="2"/>
      <c r="O6089" s="2"/>
      <c r="S6089" s="2"/>
      <c r="W6089" s="2"/>
      <c r="AA6089" s="2"/>
      <c r="AE6089" s="2"/>
      <c r="AI6089" s="2"/>
      <c r="AM6089" s="2"/>
      <c r="AQ6089" s="2"/>
    </row>
    <row r="6090" spans="7:43" x14ac:dyDescent="0.3">
      <c r="G6090" s="2"/>
      <c r="K6090" s="2"/>
      <c r="O6090" s="2"/>
      <c r="S6090" s="2"/>
      <c r="W6090" s="2"/>
      <c r="AA6090" s="2"/>
      <c r="AE6090" s="2"/>
      <c r="AI6090" s="2"/>
      <c r="AM6090" s="2"/>
      <c r="AQ6090" s="2"/>
    </row>
    <row r="6091" spans="7:43" x14ac:dyDescent="0.3">
      <c r="G6091" s="2"/>
      <c r="K6091" s="2"/>
      <c r="O6091" s="2"/>
      <c r="S6091" s="2"/>
      <c r="W6091" s="2"/>
      <c r="AA6091" s="2"/>
      <c r="AE6091" s="2"/>
      <c r="AI6091" s="2"/>
      <c r="AM6091" s="2"/>
      <c r="AQ6091" s="2"/>
    </row>
    <row r="6092" spans="7:43" x14ac:dyDescent="0.3">
      <c r="G6092" s="2"/>
      <c r="K6092" s="2"/>
      <c r="O6092" s="2"/>
      <c r="S6092" s="2"/>
      <c r="W6092" s="2"/>
      <c r="AA6092" s="2"/>
      <c r="AE6092" s="2"/>
      <c r="AI6092" s="2"/>
      <c r="AM6092" s="2"/>
      <c r="AQ6092" s="2"/>
    </row>
    <row r="6093" spans="7:43" x14ac:dyDescent="0.3">
      <c r="G6093" s="2"/>
      <c r="K6093" s="2"/>
      <c r="O6093" s="2"/>
      <c r="S6093" s="2"/>
      <c r="W6093" s="2"/>
      <c r="AA6093" s="2"/>
      <c r="AE6093" s="2"/>
      <c r="AI6093" s="2"/>
      <c r="AM6093" s="2"/>
      <c r="AQ6093" s="2"/>
    </row>
    <row r="6094" spans="7:43" x14ac:dyDescent="0.3">
      <c r="G6094" s="2"/>
      <c r="K6094" s="2"/>
      <c r="O6094" s="2"/>
      <c r="S6094" s="2"/>
      <c r="W6094" s="2"/>
      <c r="AA6094" s="2"/>
      <c r="AE6094" s="2"/>
      <c r="AI6094" s="2"/>
      <c r="AM6094" s="2"/>
      <c r="AQ6094" s="2"/>
    </row>
    <row r="6095" spans="7:43" x14ac:dyDescent="0.3">
      <c r="G6095" s="2"/>
      <c r="K6095" s="2"/>
      <c r="O6095" s="2"/>
      <c r="S6095" s="2"/>
      <c r="W6095" s="2"/>
      <c r="AA6095" s="2"/>
      <c r="AE6095" s="2"/>
      <c r="AI6095" s="2"/>
      <c r="AM6095" s="2"/>
      <c r="AQ6095" s="2"/>
    </row>
    <row r="6096" spans="7:43" x14ac:dyDescent="0.3">
      <c r="G6096" s="2"/>
      <c r="K6096" s="2"/>
      <c r="O6096" s="2"/>
      <c r="S6096" s="2"/>
      <c r="W6096" s="2"/>
      <c r="AA6096" s="2"/>
      <c r="AE6096" s="2"/>
      <c r="AI6096" s="2"/>
      <c r="AM6096" s="2"/>
      <c r="AQ6096" s="2"/>
    </row>
    <row r="6097" spans="7:43" x14ac:dyDescent="0.3">
      <c r="G6097" s="2"/>
      <c r="K6097" s="2"/>
      <c r="O6097" s="2"/>
      <c r="S6097" s="2"/>
      <c r="W6097" s="2"/>
      <c r="AA6097" s="2"/>
      <c r="AE6097" s="2"/>
      <c r="AI6097" s="2"/>
      <c r="AM6097" s="2"/>
      <c r="AQ6097" s="2"/>
    </row>
    <row r="6098" spans="7:43" x14ac:dyDescent="0.3">
      <c r="G6098" s="2"/>
      <c r="K6098" s="2"/>
      <c r="O6098" s="2"/>
      <c r="S6098" s="2"/>
      <c r="W6098" s="2"/>
      <c r="AA6098" s="2"/>
      <c r="AE6098" s="2"/>
      <c r="AI6098" s="2"/>
      <c r="AM6098" s="2"/>
      <c r="AQ6098" s="2"/>
    </row>
    <row r="6099" spans="7:43" x14ac:dyDescent="0.3">
      <c r="G6099" s="2"/>
      <c r="K6099" s="2"/>
      <c r="O6099" s="2"/>
      <c r="S6099" s="2"/>
      <c r="W6099" s="2"/>
      <c r="AA6099" s="2"/>
      <c r="AE6099" s="2"/>
      <c r="AI6099" s="2"/>
      <c r="AM6099" s="2"/>
      <c r="AQ6099" s="2"/>
    </row>
    <row r="6100" spans="7:43" x14ac:dyDescent="0.3">
      <c r="G6100" s="2"/>
      <c r="K6100" s="2"/>
      <c r="O6100" s="2"/>
      <c r="S6100" s="2"/>
      <c r="W6100" s="2"/>
      <c r="AA6100" s="2"/>
      <c r="AE6100" s="2"/>
      <c r="AI6100" s="2"/>
      <c r="AM6100" s="2"/>
      <c r="AQ6100" s="2"/>
    </row>
    <row r="6101" spans="7:43" x14ac:dyDescent="0.3">
      <c r="G6101" s="2"/>
      <c r="K6101" s="2"/>
      <c r="O6101" s="2"/>
      <c r="S6101" s="2"/>
      <c r="W6101" s="2"/>
      <c r="AA6101" s="2"/>
      <c r="AE6101" s="2"/>
      <c r="AI6101" s="2"/>
      <c r="AM6101" s="2"/>
      <c r="AQ6101" s="2"/>
    </row>
    <row r="6102" spans="7:43" x14ac:dyDescent="0.3">
      <c r="G6102" s="2"/>
      <c r="K6102" s="2"/>
      <c r="O6102" s="2"/>
      <c r="S6102" s="2"/>
      <c r="W6102" s="2"/>
      <c r="AA6102" s="2"/>
      <c r="AE6102" s="2"/>
      <c r="AI6102" s="2"/>
      <c r="AM6102" s="2"/>
      <c r="AQ6102" s="2"/>
    </row>
    <row r="6103" spans="7:43" x14ac:dyDescent="0.3">
      <c r="G6103" s="2"/>
      <c r="K6103" s="2"/>
      <c r="O6103" s="2"/>
      <c r="S6103" s="2"/>
      <c r="W6103" s="2"/>
      <c r="AA6103" s="2"/>
      <c r="AE6103" s="2"/>
      <c r="AI6103" s="2"/>
      <c r="AM6103" s="2"/>
      <c r="AQ6103" s="2"/>
    </row>
    <row r="6104" spans="7:43" x14ac:dyDescent="0.3">
      <c r="G6104" s="2"/>
      <c r="K6104" s="2"/>
      <c r="O6104" s="2"/>
      <c r="S6104" s="2"/>
      <c r="W6104" s="2"/>
      <c r="AA6104" s="2"/>
      <c r="AE6104" s="2"/>
      <c r="AI6104" s="2"/>
      <c r="AM6104" s="2"/>
      <c r="AQ6104" s="2"/>
    </row>
    <row r="6105" spans="7:43" x14ac:dyDescent="0.3">
      <c r="G6105" s="2"/>
      <c r="K6105" s="2"/>
      <c r="O6105" s="2"/>
      <c r="S6105" s="2"/>
      <c r="W6105" s="2"/>
      <c r="AA6105" s="2"/>
      <c r="AE6105" s="2"/>
      <c r="AI6105" s="2"/>
      <c r="AM6105" s="2"/>
      <c r="AQ6105" s="2"/>
    </row>
    <row r="6106" spans="7:43" x14ac:dyDescent="0.3">
      <c r="G6106" s="2"/>
      <c r="K6106" s="2"/>
      <c r="O6106" s="2"/>
      <c r="S6106" s="2"/>
      <c r="W6106" s="2"/>
      <c r="AA6106" s="2"/>
      <c r="AE6106" s="2"/>
      <c r="AI6106" s="2"/>
      <c r="AM6106" s="2"/>
      <c r="AQ6106" s="2"/>
    </row>
    <row r="6107" spans="7:43" x14ac:dyDescent="0.3">
      <c r="G6107" s="2"/>
      <c r="K6107" s="2"/>
      <c r="O6107" s="2"/>
      <c r="S6107" s="2"/>
      <c r="W6107" s="2"/>
      <c r="AA6107" s="2"/>
      <c r="AE6107" s="2"/>
      <c r="AI6107" s="2"/>
      <c r="AM6107" s="2"/>
      <c r="AQ6107" s="2"/>
    </row>
    <row r="6108" spans="7:43" x14ac:dyDescent="0.3">
      <c r="G6108" s="2"/>
      <c r="K6108" s="2"/>
      <c r="O6108" s="2"/>
      <c r="S6108" s="2"/>
      <c r="W6108" s="2"/>
      <c r="AA6108" s="2"/>
      <c r="AE6108" s="2"/>
      <c r="AI6108" s="2"/>
      <c r="AM6108" s="2"/>
      <c r="AQ6108" s="2"/>
    </row>
    <row r="6109" spans="7:43" x14ac:dyDescent="0.3">
      <c r="G6109" s="2"/>
      <c r="K6109" s="2"/>
      <c r="O6109" s="2"/>
      <c r="S6109" s="2"/>
      <c r="W6109" s="2"/>
      <c r="AA6109" s="2"/>
      <c r="AE6109" s="2"/>
      <c r="AI6109" s="2"/>
      <c r="AM6109" s="2"/>
      <c r="AQ6109" s="2"/>
    </row>
    <row r="6110" spans="7:43" x14ac:dyDescent="0.3">
      <c r="G6110" s="2"/>
      <c r="K6110" s="2"/>
      <c r="O6110" s="2"/>
      <c r="S6110" s="2"/>
      <c r="W6110" s="2"/>
      <c r="AA6110" s="2"/>
      <c r="AE6110" s="2"/>
      <c r="AI6110" s="2"/>
      <c r="AM6110" s="2"/>
      <c r="AQ6110" s="2"/>
    </row>
    <row r="6111" spans="7:43" x14ac:dyDescent="0.3">
      <c r="G6111" s="2"/>
      <c r="K6111" s="2"/>
      <c r="O6111" s="2"/>
      <c r="S6111" s="2"/>
      <c r="W6111" s="2"/>
      <c r="AA6111" s="2"/>
      <c r="AE6111" s="2"/>
      <c r="AI6111" s="2"/>
      <c r="AM6111" s="2"/>
      <c r="AQ6111" s="2"/>
    </row>
    <row r="6112" spans="7:43" x14ac:dyDescent="0.3">
      <c r="G6112" s="2"/>
      <c r="K6112" s="2"/>
      <c r="O6112" s="2"/>
      <c r="S6112" s="2"/>
      <c r="W6112" s="2"/>
      <c r="AA6112" s="2"/>
      <c r="AE6112" s="2"/>
      <c r="AI6112" s="2"/>
      <c r="AM6112" s="2"/>
      <c r="AQ6112" s="2"/>
    </row>
    <row r="6113" spans="7:43" x14ac:dyDescent="0.3">
      <c r="G6113" s="2"/>
      <c r="K6113" s="2"/>
      <c r="O6113" s="2"/>
      <c r="S6113" s="2"/>
      <c r="W6113" s="2"/>
      <c r="AA6113" s="2"/>
      <c r="AE6113" s="2"/>
      <c r="AI6113" s="2"/>
      <c r="AM6113" s="2"/>
      <c r="AQ6113" s="2"/>
    </row>
    <row r="6114" spans="7:43" x14ac:dyDescent="0.3">
      <c r="G6114" s="2"/>
      <c r="K6114" s="2"/>
      <c r="O6114" s="2"/>
      <c r="S6114" s="2"/>
      <c r="W6114" s="2"/>
      <c r="AA6114" s="2"/>
      <c r="AE6114" s="2"/>
      <c r="AI6114" s="2"/>
      <c r="AM6114" s="2"/>
      <c r="AQ6114" s="2"/>
    </row>
    <row r="6115" spans="7:43" x14ac:dyDescent="0.3">
      <c r="G6115" s="2"/>
      <c r="K6115" s="2"/>
      <c r="O6115" s="2"/>
      <c r="S6115" s="2"/>
      <c r="W6115" s="2"/>
      <c r="AA6115" s="2"/>
      <c r="AE6115" s="2"/>
      <c r="AI6115" s="2"/>
      <c r="AM6115" s="2"/>
      <c r="AQ6115" s="2"/>
    </row>
    <row r="6116" spans="7:43" x14ac:dyDescent="0.3">
      <c r="G6116" s="2"/>
      <c r="K6116" s="2"/>
      <c r="O6116" s="2"/>
      <c r="S6116" s="2"/>
      <c r="W6116" s="2"/>
      <c r="AA6116" s="2"/>
      <c r="AE6116" s="2"/>
      <c r="AI6116" s="2"/>
      <c r="AM6116" s="2"/>
      <c r="AQ6116" s="2"/>
    </row>
    <row r="6117" spans="7:43" x14ac:dyDescent="0.3">
      <c r="G6117" s="2"/>
      <c r="K6117" s="2"/>
      <c r="O6117" s="2"/>
      <c r="S6117" s="2"/>
      <c r="W6117" s="2"/>
      <c r="AA6117" s="2"/>
      <c r="AE6117" s="2"/>
      <c r="AI6117" s="2"/>
      <c r="AM6117" s="2"/>
      <c r="AQ6117" s="2"/>
    </row>
    <row r="6118" spans="7:43" x14ac:dyDescent="0.3">
      <c r="G6118" s="2"/>
      <c r="K6118" s="2"/>
      <c r="O6118" s="2"/>
      <c r="S6118" s="2"/>
      <c r="W6118" s="2"/>
      <c r="AA6118" s="2"/>
      <c r="AE6118" s="2"/>
      <c r="AI6118" s="2"/>
      <c r="AM6118" s="2"/>
      <c r="AQ6118" s="2"/>
    </row>
    <row r="6119" spans="7:43" x14ac:dyDescent="0.3">
      <c r="G6119" s="2"/>
      <c r="K6119" s="2"/>
      <c r="O6119" s="2"/>
      <c r="S6119" s="2"/>
      <c r="W6119" s="2"/>
      <c r="AA6119" s="2"/>
      <c r="AE6119" s="2"/>
      <c r="AI6119" s="2"/>
      <c r="AM6119" s="2"/>
      <c r="AQ6119" s="2"/>
    </row>
    <row r="6120" spans="7:43" x14ac:dyDescent="0.3">
      <c r="G6120" s="2"/>
      <c r="K6120" s="2"/>
      <c r="O6120" s="2"/>
      <c r="S6120" s="2"/>
      <c r="W6120" s="2"/>
      <c r="AA6120" s="2"/>
      <c r="AE6120" s="2"/>
      <c r="AI6120" s="2"/>
      <c r="AM6120" s="2"/>
      <c r="AQ6120" s="2"/>
    </row>
    <row r="6121" spans="7:43" x14ac:dyDescent="0.3">
      <c r="G6121" s="2"/>
      <c r="K6121" s="2"/>
      <c r="O6121" s="2"/>
      <c r="S6121" s="2"/>
      <c r="W6121" s="2"/>
      <c r="AA6121" s="2"/>
      <c r="AE6121" s="2"/>
      <c r="AI6121" s="2"/>
      <c r="AM6121" s="2"/>
      <c r="AQ6121" s="2"/>
    </row>
    <row r="6122" spans="7:43" x14ac:dyDescent="0.3">
      <c r="G6122" s="2"/>
      <c r="K6122" s="2"/>
      <c r="O6122" s="2"/>
      <c r="S6122" s="2"/>
      <c r="W6122" s="2"/>
      <c r="AA6122" s="2"/>
      <c r="AE6122" s="2"/>
      <c r="AI6122" s="2"/>
      <c r="AM6122" s="2"/>
      <c r="AQ6122" s="2"/>
    </row>
    <row r="6123" spans="7:43" x14ac:dyDescent="0.3">
      <c r="G6123" s="2"/>
      <c r="K6123" s="2"/>
      <c r="O6123" s="2"/>
      <c r="S6123" s="2"/>
      <c r="W6123" s="2"/>
      <c r="AA6123" s="2"/>
      <c r="AE6123" s="2"/>
      <c r="AI6123" s="2"/>
      <c r="AM6123" s="2"/>
      <c r="AQ6123" s="2"/>
    </row>
    <row r="6124" spans="7:43" x14ac:dyDescent="0.3">
      <c r="G6124" s="2"/>
      <c r="K6124" s="2"/>
      <c r="O6124" s="2"/>
      <c r="S6124" s="2"/>
      <c r="W6124" s="2"/>
      <c r="AA6124" s="2"/>
      <c r="AE6124" s="2"/>
      <c r="AI6124" s="2"/>
      <c r="AM6124" s="2"/>
      <c r="AQ6124" s="2"/>
    </row>
    <row r="6125" spans="7:43" x14ac:dyDescent="0.3">
      <c r="G6125" s="2"/>
      <c r="K6125" s="2"/>
      <c r="O6125" s="2"/>
      <c r="S6125" s="2"/>
      <c r="W6125" s="2"/>
      <c r="AA6125" s="2"/>
      <c r="AE6125" s="2"/>
      <c r="AI6125" s="2"/>
      <c r="AM6125" s="2"/>
      <c r="AQ6125" s="2"/>
    </row>
    <row r="6126" spans="7:43" x14ac:dyDescent="0.3">
      <c r="G6126" s="2"/>
      <c r="K6126" s="2"/>
      <c r="O6126" s="2"/>
      <c r="S6126" s="2"/>
      <c r="W6126" s="2"/>
      <c r="AA6126" s="2"/>
      <c r="AE6126" s="2"/>
      <c r="AI6126" s="2"/>
      <c r="AM6126" s="2"/>
      <c r="AQ6126" s="2"/>
    </row>
    <row r="6127" spans="7:43" x14ac:dyDescent="0.3">
      <c r="G6127" s="2"/>
      <c r="K6127" s="2"/>
      <c r="O6127" s="2"/>
      <c r="S6127" s="2"/>
      <c r="W6127" s="2"/>
      <c r="AA6127" s="2"/>
      <c r="AE6127" s="2"/>
      <c r="AI6127" s="2"/>
      <c r="AM6127" s="2"/>
      <c r="AQ6127" s="2"/>
    </row>
    <row r="6128" spans="7:43" x14ac:dyDescent="0.3">
      <c r="G6128" s="2"/>
      <c r="K6128" s="2"/>
      <c r="O6128" s="2"/>
      <c r="S6128" s="2"/>
      <c r="W6128" s="2"/>
      <c r="AA6128" s="2"/>
      <c r="AE6128" s="2"/>
      <c r="AI6128" s="2"/>
      <c r="AM6128" s="2"/>
      <c r="AQ6128" s="2"/>
    </row>
    <row r="6129" spans="7:43" x14ac:dyDescent="0.3">
      <c r="G6129" s="2"/>
      <c r="K6129" s="2"/>
      <c r="O6129" s="2"/>
      <c r="S6129" s="2"/>
      <c r="W6129" s="2"/>
      <c r="AA6129" s="2"/>
      <c r="AE6129" s="2"/>
      <c r="AI6129" s="2"/>
      <c r="AM6129" s="2"/>
      <c r="AQ6129" s="2"/>
    </row>
    <row r="6130" spans="7:43" x14ac:dyDescent="0.3">
      <c r="G6130" s="2"/>
      <c r="K6130" s="2"/>
      <c r="O6130" s="2"/>
      <c r="S6130" s="2"/>
      <c r="W6130" s="2"/>
      <c r="AA6130" s="2"/>
      <c r="AE6130" s="2"/>
      <c r="AI6130" s="2"/>
      <c r="AM6130" s="2"/>
      <c r="AQ6130" s="2"/>
    </row>
    <row r="6131" spans="7:43" x14ac:dyDescent="0.3">
      <c r="G6131" s="2"/>
      <c r="K6131" s="2"/>
      <c r="O6131" s="2"/>
      <c r="S6131" s="2"/>
      <c r="W6131" s="2"/>
      <c r="AA6131" s="2"/>
      <c r="AE6131" s="2"/>
      <c r="AI6131" s="2"/>
      <c r="AM6131" s="2"/>
      <c r="AQ6131" s="2"/>
    </row>
    <row r="6132" spans="7:43" x14ac:dyDescent="0.3">
      <c r="G6132" s="2"/>
      <c r="K6132" s="2"/>
      <c r="O6132" s="2"/>
      <c r="S6132" s="2"/>
      <c r="W6132" s="2"/>
      <c r="AA6132" s="2"/>
      <c r="AE6132" s="2"/>
      <c r="AI6132" s="2"/>
      <c r="AM6132" s="2"/>
      <c r="AQ6132" s="2"/>
    </row>
    <row r="6133" spans="7:43" x14ac:dyDescent="0.3">
      <c r="G6133" s="2"/>
      <c r="K6133" s="2"/>
      <c r="O6133" s="2"/>
      <c r="S6133" s="2"/>
      <c r="W6133" s="2"/>
      <c r="AA6133" s="2"/>
      <c r="AE6133" s="2"/>
      <c r="AI6133" s="2"/>
      <c r="AM6133" s="2"/>
      <c r="AQ6133" s="2"/>
    </row>
    <row r="6134" spans="7:43" x14ac:dyDescent="0.3">
      <c r="G6134" s="2"/>
      <c r="K6134" s="2"/>
      <c r="O6134" s="2"/>
      <c r="S6134" s="2"/>
      <c r="W6134" s="2"/>
      <c r="AA6134" s="2"/>
      <c r="AE6134" s="2"/>
      <c r="AI6134" s="2"/>
      <c r="AM6134" s="2"/>
      <c r="AQ6134" s="2"/>
    </row>
    <row r="6135" spans="7:43" x14ac:dyDescent="0.3">
      <c r="G6135" s="2"/>
      <c r="K6135" s="2"/>
      <c r="O6135" s="2"/>
      <c r="S6135" s="2"/>
      <c r="W6135" s="2"/>
      <c r="AA6135" s="2"/>
      <c r="AE6135" s="2"/>
      <c r="AI6135" s="2"/>
      <c r="AM6135" s="2"/>
      <c r="AQ6135" s="2"/>
    </row>
    <row r="6136" spans="7:43" x14ac:dyDescent="0.3">
      <c r="G6136" s="2"/>
      <c r="K6136" s="2"/>
      <c r="O6136" s="2"/>
      <c r="S6136" s="2"/>
      <c r="W6136" s="2"/>
      <c r="AA6136" s="2"/>
      <c r="AE6136" s="2"/>
      <c r="AI6136" s="2"/>
      <c r="AM6136" s="2"/>
      <c r="AQ6136" s="2"/>
    </row>
    <row r="6137" spans="7:43" x14ac:dyDescent="0.3">
      <c r="G6137" s="2"/>
      <c r="K6137" s="2"/>
      <c r="O6137" s="2"/>
      <c r="S6137" s="2"/>
      <c r="W6137" s="2"/>
      <c r="AA6137" s="2"/>
      <c r="AE6137" s="2"/>
      <c r="AI6137" s="2"/>
      <c r="AM6137" s="2"/>
      <c r="AQ6137" s="2"/>
    </row>
    <row r="6138" spans="7:43" x14ac:dyDescent="0.3">
      <c r="G6138" s="2"/>
      <c r="K6138" s="2"/>
      <c r="O6138" s="2"/>
      <c r="S6138" s="2"/>
      <c r="W6138" s="2"/>
      <c r="AA6138" s="2"/>
      <c r="AE6138" s="2"/>
      <c r="AI6138" s="2"/>
      <c r="AM6138" s="2"/>
      <c r="AQ6138" s="2"/>
    </row>
    <row r="6139" spans="7:43" x14ac:dyDescent="0.3">
      <c r="G6139" s="2"/>
      <c r="K6139" s="2"/>
      <c r="O6139" s="2"/>
      <c r="S6139" s="2"/>
      <c r="W6139" s="2"/>
      <c r="AA6139" s="2"/>
      <c r="AE6139" s="2"/>
      <c r="AI6139" s="2"/>
      <c r="AM6139" s="2"/>
      <c r="AQ6139" s="2"/>
    </row>
    <row r="6140" spans="7:43" x14ac:dyDescent="0.3">
      <c r="G6140" s="2"/>
      <c r="K6140" s="2"/>
      <c r="O6140" s="2"/>
      <c r="S6140" s="2"/>
      <c r="W6140" s="2"/>
      <c r="AA6140" s="2"/>
      <c r="AE6140" s="2"/>
      <c r="AI6140" s="2"/>
      <c r="AM6140" s="2"/>
      <c r="AQ6140" s="2"/>
    </row>
    <row r="6141" spans="7:43" x14ac:dyDescent="0.3">
      <c r="G6141" s="2"/>
      <c r="K6141" s="2"/>
      <c r="O6141" s="2"/>
      <c r="S6141" s="2"/>
      <c r="W6141" s="2"/>
      <c r="AA6141" s="2"/>
      <c r="AE6141" s="2"/>
      <c r="AI6141" s="2"/>
      <c r="AM6141" s="2"/>
      <c r="AQ6141" s="2"/>
    </row>
    <row r="6142" spans="7:43" x14ac:dyDescent="0.3">
      <c r="G6142" s="2"/>
      <c r="K6142" s="2"/>
      <c r="O6142" s="2"/>
      <c r="S6142" s="2"/>
      <c r="W6142" s="2"/>
      <c r="AA6142" s="2"/>
      <c r="AE6142" s="2"/>
      <c r="AI6142" s="2"/>
      <c r="AM6142" s="2"/>
      <c r="AQ6142" s="2"/>
    </row>
    <row r="6143" spans="7:43" x14ac:dyDescent="0.3">
      <c r="G6143" s="2"/>
      <c r="K6143" s="2"/>
      <c r="O6143" s="2"/>
      <c r="S6143" s="2"/>
      <c r="W6143" s="2"/>
      <c r="AA6143" s="2"/>
      <c r="AE6143" s="2"/>
      <c r="AI6143" s="2"/>
      <c r="AM6143" s="2"/>
      <c r="AQ6143" s="2"/>
    </row>
    <row r="6144" spans="7:43" x14ac:dyDescent="0.3">
      <c r="G6144" s="2"/>
      <c r="K6144" s="2"/>
      <c r="O6144" s="2"/>
      <c r="S6144" s="2"/>
      <c r="W6144" s="2"/>
      <c r="AA6144" s="2"/>
      <c r="AE6144" s="2"/>
      <c r="AI6144" s="2"/>
      <c r="AM6144" s="2"/>
      <c r="AQ6144" s="2"/>
    </row>
    <row r="6145" spans="7:43" x14ac:dyDescent="0.3">
      <c r="G6145" s="2"/>
      <c r="K6145" s="2"/>
      <c r="O6145" s="2"/>
      <c r="S6145" s="2"/>
      <c r="W6145" s="2"/>
      <c r="AA6145" s="2"/>
      <c r="AE6145" s="2"/>
      <c r="AI6145" s="2"/>
      <c r="AM6145" s="2"/>
      <c r="AQ6145" s="2"/>
    </row>
    <row r="6146" spans="7:43" x14ac:dyDescent="0.3">
      <c r="G6146" s="2"/>
      <c r="K6146" s="2"/>
      <c r="O6146" s="2"/>
      <c r="S6146" s="2"/>
      <c r="W6146" s="2"/>
      <c r="AA6146" s="2"/>
      <c r="AE6146" s="2"/>
      <c r="AI6146" s="2"/>
      <c r="AM6146" s="2"/>
      <c r="AQ6146" s="2"/>
    </row>
    <row r="6147" spans="7:43" x14ac:dyDescent="0.3">
      <c r="G6147" s="2"/>
      <c r="K6147" s="2"/>
      <c r="O6147" s="2"/>
      <c r="S6147" s="2"/>
      <c r="W6147" s="2"/>
      <c r="AA6147" s="2"/>
      <c r="AE6147" s="2"/>
      <c r="AI6147" s="2"/>
      <c r="AM6147" s="2"/>
      <c r="AQ6147" s="2"/>
    </row>
    <row r="6148" spans="7:43" x14ac:dyDescent="0.3">
      <c r="G6148" s="2"/>
      <c r="K6148" s="2"/>
      <c r="O6148" s="2"/>
      <c r="S6148" s="2"/>
      <c r="W6148" s="2"/>
      <c r="AA6148" s="2"/>
      <c r="AE6148" s="2"/>
      <c r="AI6148" s="2"/>
      <c r="AM6148" s="2"/>
      <c r="AQ6148" s="2"/>
    </row>
    <row r="6149" spans="7:43" x14ac:dyDescent="0.3">
      <c r="G6149" s="2"/>
      <c r="K6149" s="2"/>
      <c r="O6149" s="2"/>
      <c r="S6149" s="2"/>
      <c r="W6149" s="2"/>
      <c r="AA6149" s="2"/>
      <c r="AE6149" s="2"/>
      <c r="AI6149" s="2"/>
      <c r="AM6149" s="2"/>
      <c r="AQ6149" s="2"/>
    </row>
    <row r="6150" spans="7:43" x14ac:dyDescent="0.3">
      <c r="G6150" s="2"/>
      <c r="K6150" s="2"/>
      <c r="O6150" s="2"/>
      <c r="S6150" s="2"/>
      <c r="W6150" s="2"/>
      <c r="AA6150" s="2"/>
      <c r="AE6150" s="2"/>
      <c r="AI6150" s="2"/>
      <c r="AM6150" s="2"/>
      <c r="AQ6150" s="2"/>
    </row>
    <row r="6151" spans="7:43" x14ac:dyDescent="0.3">
      <c r="G6151" s="2"/>
      <c r="K6151" s="2"/>
      <c r="O6151" s="2"/>
      <c r="S6151" s="2"/>
      <c r="W6151" s="2"/>
      <c r="AA6151" s="2"/>
      <c r="AE6151" s="2"/>
      <c r="AI6151" s="2"/>
      <c r="AM6151" s="2"/>
      <c r="AQ6151" s="2"/>
    </row>
    <row r="6152" spans="7:43" x14ac:dyDescent="0.3">
      <c r="G6152" s="2"/>
      <c r="K6152" s="2"/>
      <c r="O6152" s="2"/>
      <c r="S6152" s="2"/>
      <c r="W6152" s="2"/>
      <c r="AA6152" s="2"/>
      <c r="AE6152" s="2"/>
      <c r="AI6152" s="2"/>
      <c r="AM6152" s="2"/>
      <c r="AQ6152" s="2"/>
    </row>
    <row r="6153" spans="7:43" x14ac:dyDescent="0.3">
      <c r="G6153" s="2"/>
      <c r="K6153" s="2"/>
      <c r="O6153" s="2"/>
      <c r="S6153" s="2"/>
      <c r="W6153" s="2"/>
      <c r="AA6153" s="2"/>
      <c r="AE6153" s="2"/>
      <c r="AI6153" s="2"/>
      <c r="AM6153" s="2"/>
      <c r="AQ6153" s="2"/>
    </row>
    <row r="6154" spans="7:43" x14ac:dyDescent="0.3">
      <c r="G6154" s="2"/>
      <c r="K6154" s="2"/>
      <c r="O6154" s="2"/>
      <c r="S6154" s="2"/>
      <c r="W6154" s="2"/>
      <c r="AA6154" s="2"/>
      <c r="AE6154" s="2"/>
      <c r="AI6154" s="2"/>
      <c r="AM6154" s="2"/>
      <c r="AQ6154" s="2"/>
    </row>
    <row r="6155" spans="7:43" x14ac:dyDescent="0.3">
      <c r="G6155" s="2"/>
      <c r="K6155" s="2"/>
      <c r="O6155" s="2"/>
      <c r="S6155" s="2"/>
      <c r="W6155" s="2"/>
      <c r="AA6155" s="2"/>
      <c r="AE6155" s="2"/>
      <c r="AI6155" s="2"/>
      <c r="AM6155" s="2"/>
      <c r="AQ6155" s="2"/>
    </row>
    <row r="6156" spans="7:43" x14ac:dyDescent="0.3">
      <c r="G6156" s="2"/>
      <c r="K6156" s="2"/>
      <c r="O6156" s="2"/>
      <c r="S6156" s="2"/>
      <c r="W6156" s="2"/>
      <c r="AA6156" s="2"/>
      <c r="AE6156" s="2"/>
      <c r="AI6156" s="2"/>
      <c r="AM6156" s="2"/>
      <c r="AQ6156" s="2"/>
    </row>
    <row r="6157" spans="7:43" x14ac:dyDescent="0.3">
      <c r="G6157" s="2"/>
      <c r="K6157" s="2"/>
      <c r="O6157" s="2"/>
      <c r="S6157" s="2"/>
      <c r="W6157" s="2"/>
      <c r="AA6157" s="2"/>
      <c r="AE6157" s="2"/>
      <c r="AI6157" s="2"/>
      <c r="AM6157" s="2"/>
      <c r="AQ6157" s="2"/>
    </row>
    <row r="6158" spans="7:43" x14ac:dyDescent="0.3">
      <c r="G6158" s="2"/>
      <c r="K6158" s="2"/>
      <c r="O6158" s="2"/>
      <c r="S6158" s="2"/>
      <c r="W6158" s="2"/>
      <c r="AA6158" s="2"/>
      <c r="AE6158" s="2"/>
      <c r="AI6158" s="2"/>
      <c r="AM6158" s="2"/>
      <c r="AQ6158" s="2"/>
    </row>
    <row r="6159" spans="7:43" x14ac:dyDescent="0.3">
      <c r="G6159" s="2"/>
      <c r="K6159" s="2"/>
      <c r="O6159" s="2"/>
      <c r="S6159" s="2"/>
      <c r="W6159" s="2"/>
      <c r="AA6159" s="2"/>
      <c r="AE6159" s="2"/>
      <c r="AI6159" s="2"/>
      <c r="AM6159" s="2"/>
      <c r="AQ6159" s="2"/>
    </row>
    <row r="6160" spans="7:43" x14ac:dyDescent="0.3">
      <c r="G6160" s="2"/>
      <c r="K6160" s="2"/>
      <c r="O6160" s="2"/>
      <c r="S6160" s="2"/>
      <c r="W6160" s="2"/>
      <c r="AA6160" s="2"/>
      <c r="AE6160" s="2"/>
      <c r="AI6160" s="2"/>
      <c r="AM6160" s="2"/>
      <c r="AQ6160" s="2"/>
    </row>
    <row r="6161" spans="7:43" x14ac:dyDescent="0.3">
      <c r="G6161" s="2"/>
      <c r="K6161" s="2"/>
      <c r="O6161" s="2"/>
      <c r="S6161" s="2"/>
      <c r="W6161" s="2"/>
      <c r="AA6161" s="2"/>
      <c r="AE6161" s="2"/>
      <c r="AI6161" s="2"/>
      <c r="AM6161" s="2"/>
      <c r="AQ6161" s="2"/>
    </row>
    <row r="6162" spans="7:43" x14ac:dyDescent="0.3">
      <c r="G6162" s="2"/>
      <c r="K6162" s="2"/>
      <c r="O6162" s="2"/>
      <c r="S6162" s="2"/>
      <c r="W6162" s="2"/>
      <c r="AA6162" s="2"/>
      <c r="AE6162" s="2"/>
      <c r="AI6162" s="2"/>
      <c r="AM6162" s="2"/>
      <c r="AQ6162" s="2"/>
    </row>
    <row r="6163" spans="7:43" x14ac:dyDescent="0.3">
      <c r="G6163" s="2"/>
      <c r="K6163" s="2"/>
      <c r="O6163" s="2"/>
      <c r="S6163" s="2"/>
      <c r="W6163" s="2"/>
      <c r="AA6163" s="2"/>
      <c r="AE6163" s="2"/>
      <c r="AI6163" s="2"/>
      <c r="AM6163" s="2"/>
      <c r="AQ6163" s="2"/>
    </row>
    <row r="6164" spans="7:43" x14ac:dyDescent="0.3">
      <c r="G6164" s="2"/>
      <c r="K6164" s="2"/>
      <c r="O6164" s="2"/>
      <c r="S6164" s="2"/>
      <c r="W6164" s="2"/>
      <c r="AA6164" s="2"/>
      <c r="AE6164" s="2"/>
      <c r="AI6164" s="2"/>
      <c r="AM6164" s="2"/>
      <c r="AQ6164" s="2"/>
    </row>
    <row r="6165" spans="7:43" x14ac:dyDescent="0.3">
      <c r="G6165" s="2"/>
      <c r="K6165" s="2"/>
      <c r="O6165" s="2"/>
      <c r="S6165" s="2"/>
      <c r="W6165" s="2"/>
      <c r="AA6165" s="2"/>
      <c r="AE6165" s="2"/>
      <c r="AI6165" s="2"/>
      <c r="AM6165" s="2"/>
      <c r="AQ6165" s="2"/>
    </row>
    <row r="6166" spans="7:43" x14ac:dyDescent="0.3">
      <c r="G6166" s="2"/>
      <c r="K6166" s="2"/>
      <c r="O6166" s="2"/>
      <c r="S6166" s="2"/>
      <c r="W6166" s="2"/>
      <c r="AA6166" s="2"/>
      <c r="AE6166" s="2"/>
      <c r="AI6166" s="2"/>
      <c r="AM6166" s="2"/>
      <c r="AQ6166" s="2"/>
    </row>
    <row r="6167" spans="7:43" x14ac:dyDescent="0.3">
      <c r="G6167" s="2"/>
      <c r="K6167" s="2"/>
      <c r="O6167" s="2"/>
      <c r="S6167" s="2"/>
      <c r="W6167" s="2"/>
      <c r="AA6167" s="2"/>
      <c r="AE6167" s="2"/>
      <c r="AI6167" s="2"/>
      <c r="AM6167" s="2"/>
      <c r="AQ6167" s="2"/>
    </row>
    <row r="6168" spans="7:43" x14ac:dyDescent="0.3">
      <c r="G6168" s="2"/>
      <c r="K6168" s="2"/>
      <c r="O6168" s="2"/>
      <c r="S6168" s="2"/>
      <c r="W6168" s="2"/>
      <c r="AA6168" s="2"/>
      <c r="AE6168" s="2"/>
      <c r="AI6168" s="2"/>
      <c r="AM6168" s="2"/>
      <c r="AQ6168" s="2"/>
    </row>
    <row r="6169" spans="7:43" x14ac:dyDescent="0.3">
      <c r="G6169" s="2"/>
      <c r="K6169" s="2"/>
      <c r="O6169" s="2"/>
      <c r="S6169" s="2"/>
      <c r="W6169" s="2"/>
      <c r="AA6169" s="2"/>
      <c r="AE6169" s="2"/>
      <c r="AI6169" s="2"/>
      <c r="AM6169" s="2"/>
      <c r="AQ6169" s="2"/>
    </row>
    <row r="6170" spans="7:43" x14ac:dyDescent="0.3">
      <c r="G6170" s="2"/>
      <c r="K6170" s="2"/>
      <c r="O6170" s="2"/>
      <c r="S6170" s="2"/>
      <c r="W6170" s="2"/>
      <c r="AA6170" s="2"/>
      <c r="AE6170" s="2"/>
      <c r="AI6170" s="2"/>
      <c r="AM6170" s="2"/>
      <c r="AQ6170" s="2"/>
    </row>
    <row r="6171" spans="7:43" x14ac:dyDescent="0.3">
      <c r="G6171" s="2"/>
      <c r="K6171" s="2"/>
      <c r="O6171" s="2"/>
      <c r="S6171" s="2"/>
      <c r="W6171" s="2"/>
      <c r="AA6171" s="2"/>
      <c r="AE6171" s="2"/>
      <c r="AI6171" s="2"/>
      <c r="AM6171" s="2"/>
      <c r="AQ6171" s="2"/>
    </row>
    <row r="6172" spans="7:43" x14ac:dyDescent="0.3">
      <c r="G6172" s="2"/>
      <c r="K6172" s="2"/>
      <c r="O6172" s="2"/>
      <c r="S6172" s="2"/>
      <c r="W6172" s="2"/>
      <c r="AA6172" s="2"/>
      <c r="AE6172" s="2"/>
      <c r="AI6172" s="2"/>
      <c r="AM6172" s="2"/>
      <c r="AQ6172" s="2"/>
    </row>
    <row r="6173" spans="7:43" x14ac:dyDescent="0.3">
      <c r="G6173" s="2"/>
      <c r="K6173" s="2"/>
      <c r="O6173" s="2"/>
      <c r="S6173" s="2"/>
      <c r="W6173" s="2"/>
      <c r="AA6173" s="2"/>
      <c r="AE6173" s="2"/>
      <c r="AI6173" s="2"/>
      <c r="AM6173" s="2"/>
      <c r="AQ6173" s="2"/>
    </row>
    <row r="6174" spans="7:43" x14ac:dyDescent="0.3">
      <c r="G6174" s="2"/>
      <c r="K6174" s="2"/>
      <c r="O6174" s="2"/>
      <c r="S6174" s="2"/>
      <c r="W6174" s="2"/>
      <c r="AA6174" s="2"/>
      <c r="AE6174" s="2"/>
      <c r="AI6174" s="2"/>
      <c r="AM6174" s="2"/>
      <c r="AQ6174" s="2"/>
    </row>
    <row r="6175" spans="7:43" x14ac:dyDescent="0.3">
      <c r="G6175" s="2"/>
      <c r="K6175" s="2"/>
      <c r="O6175" s="2"/>
      <c r="S6175" s="2"/>
      <c r="W6175" s="2"/>
      <c r="AA6175" s="2"/>
      <c r="AE6175" s="2"/>
      <c r="AI6175" s="2"/>
      <c r="AM6175" s="2"/>
      <c r="AQ6175" s="2"/>
    </row>
    <row r="6176" spans="7:43" x14ac:dyDescent="0.3">
      <c r="G6176" s="2"/>
      <c r="K6176" s="2"/>
      <c r="O6176" s="2"/>
      <c r="S6176" s="2"/>
      <c r="W6176" s="2"/>
      <c r="AA6176" s="2"/>
      <c r="AE6176" s="2"/>
      <c r="AI6176" s="2"/>
      <c r="AM6176" s="2"/>
      <c r="AQ6176" s="2"/>
    </row>
    <row r="6177" spans="7:43" x14ac:dyDescent="0.3">
      <c r="G6177" s="2"/>
      <c r="K6177" s="2"/>
      <c r="O6177" s="2"/>
      <c r="S6177" s="2"/>
      <c r="W6177" s="2"/>
      <c r="AA6177" s="2"/>
      <c r="AE6177" s="2"/>
      <c r="AI6177" s="2"/>
      <c r="AM6177" s="2"/>
      <c r="AQ6177" s="2"/>
    </row>
    <row r="6178" spans="7:43" x14ac:dyDescent="0.3">
      <c r="G6178" s="2"/>
      <c r="K6178" s="2"/>
      <c r="O6178" s="2"/>
      <c r="S6178" s="2"/>
      <c r="W6178" s="2"/>
      <c r="AA6178" s="2"/>
      <c r="AE6178" s="2"/>
      <c r="AI6178" s="2"/>
      <c r="AM6178" s="2"/>
      <c r="AQ6178" s="2"/>
    </row>
    <row r="6179" spans="7:43" x14ac:dyDescent="0.3">
      <c r="G6179" s="2"/>
      <c r="K6179" s="2"/>
      <c r="O6179" s="2"/>
      <c r="S6179" s="2"/>
      <c r="W6179" s="2"/>
      <c r="AA6179" s="2"/>
      <c r="AE6179" s="2"/>
      <c r="AI6179" s="2"/>
      <c r="AM6179" s="2"/>
      <c r="AQ6179" s="2"/>
    </row>
    <row r="6180" spans="7:43" x14ac:dyDescent="0.3">
      <c r="G6180" s="2"/>
      <c r="K6180" s="2"/>
      <c r="O6180" s="2"/>
      <c r="S6180" s="2"/>
      <c r="W6180" s="2"/>
      <c r="AA6180" s="2"/>
      <c r="AE6180" s="2"/>
      <c r="AI6180" s="2"/>
      <c r="AM6180" s="2"/>
      <c r="AQ6180" s="2"/>
    </row>
    <row r="6181" spans="7:43" x14ac:dyDescent="0.3">
      <c r="G6181" s="2"/>
      <c r="K6181" s="2"/>
      <c r="O6181" s="2"/>
      <c r="S6181" s="2"/>
      <c r="W6181" s="2"/>
      <c r="AA6181" s="2"/>
      <c r="AE6181" s="2"/>
      <c r="AI6181" s="2"/>
      <c r="AM6181" s="2"/>
      <c r="AQ6181" s="2"/>
    </row>
    <row r="6182" spans="7:43" x14ac:dyDescent="0.3">
      <c r="G6182" s="2"/>
      <c r="K6182" s="2"/>
      <c r="O6182" s="2"/>
      <c r="S6182" s="2"/>
      <c r="W6182" s="2"/>
      <c r="AA6182" s="2"/>
      <c r="AE6182" s="2"/>
      <c r="AI6182" s="2"/>
      <c r="AM6182" s="2"/>
      <c r="AQ6182" s="2"/>
    </row>
    <row r="6183" spans="7:43" x14ac:dyDescent="0.3">
      <c r="G6183" s="2"/>
      <c r="K6183" s="2"/>
      <c r="O6183" s="2"/>
      <c r="S6183" s="2"/>
      <c r="W6183" s="2"/>
      <c r="AA6183" s="2"/>
      <c r="AE6183" s="2"/>
      <c r="AI6183" s="2"/>
      <c r="AM6183" s="2"/>
      <c r="AQ6183" s="2"/>
    </row>
    <row r="6184" spans="7:43" x14ac:dyDescent="0.3">
      <c r="G6184" s="2"/>
      <c r="K6184" s="2"/>
      <c r="O6184" s="2"/>
      <c r="S6184" s="2"/>
      <c r="W6184" s="2"/>
      <c r="AA6184" s="2"/>
      <c r="AE6184" s="2"/>
      <c r="AI6184" s="2"/>
      <c r="AM6184" s="2"/>
      <c r="AQ6184" s="2"/>
    </row>
    <row r="6185" spans="7:43" x14ac:dyDescent="0.3">
      <c r="G6185" s="2"/>
      <c r="K6185" s="2"/>
      <c r="O6185" s="2"/>
      <c r="S6185" s="2"/>
      <c r="W6185" s="2"/>
      <c r="AA6185" s="2"/>
      <c r="AE6185" s="2"/>
      <c r="AI6185" s="2"/>
      <c r="AM6185" s="2"/>
      <c r="AQ6185" s="2"/>
    </row>
    <row r="6186" spans="7:43" x14ac:dyDescent="0.3">
      <c r="G6186" s="2"/>
      <c r="K6186" s="2"/>
      <c r="O6186" s="2"/>
      <c r="S6186" s="2"/>
      <c r="W6186" s="2"/>
      <c r="AA6186" s="2"/>
      <c r="AE6186" s="2"/>
      <c r="AI6186" s="2"/>
      <c r="AM6186" s="2"/>
      <c r="AQ6186" s="2"/>
    </row>
  </sheetData>
  <sheetProtection algorithmName="SHA-512" hashValue="5a0iNtwBvD0BDHN3mT/sTqYbEXfapmRywaCh2C0IP76Rdzcfhx23sEumELs6ARTKxRYKT2vZYG36OEgTz39mxg==" saltValue="qwbbFK4jWER0Vgg9rQf0uQ==" spinCount="100000" sheet="1" objects="1" scenarios="1"/>
  <mergeCells count="11">
    <mergeCell ref="AQ1:AT1"/>
    <mergeCell ref="AA1:AD1"/>
    <mergeCell ref="AE1:AH1"/>
    <mergeCell ref="AI1:AL1"/>
    <mergeCell ref="AM1:AP1"/>
    <mergeCell ref="W1:Z1"/>
    <mergeCell ref="A1:F1"/>
    <mergeCell ref="G1:J1"/>
    <mergeCell ref="K1:N1"/>
    <mergeCell ref="O1:R1"/>
    <mergeCell ref="S1:V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AboutMe"/>
  <dimension ref="A1:B21"/>
  <sheetViews>
    <sheetView showGridLines="0" showZeros="0" workbookViewId="0">
      <selection activeCell="B12" sqref="B12"/>
    </sheetView>
  </sheetViews>
  <sheetFormatPr baseColWidth="10" defaultColWidth="11.44140625" defaultRowHeight="14.4" x14ac:dyDescent="0.3"/>
  <cols>
    <col min="1" max="1" width="26.33203125" style="2" customWidth="1"/>
    <col min="2" max="2" width="47.44140625" style="63" customWidth="1"/>
  </cols>
  <sheetData>
    <row r="1" spans="1:2" x14ac:dyDescent="0.3">
      <c r="A1" s="3" t="str">
        <f t="shared" ref="A1:A11" si="0">txt(53+ROW(),_Lng)</f>
        <v>Company name</v>
      </c>
      <c r="B1" s="61" t="s">
        <v>6651</v>
      </c>
    </row>
    <row r="2" spans="1:2" x14ac:dyDescent="0.3">
      <c r="A2" s="3" t="str">
        <f t="shared" si="0"/>
        <v>VAT no</v>
      </c>
      <c r="B2" s="61" t="s">
        <v>30</v>
      </c>
    </row>
    <row r="3" spans="1:2" x14ac:dyDescent="0.3">
      <c r="A3" s="3" t="str">
        <f t="shared" si="0"/>
        <v>Additional company info</v>
      </c>
      <c r="B3" s="61" t="s">
        <v>29</v>
      </c>
    </row>
    <row r="4" spans="1:2" x14ac:dyDescent="0.3">
      <c r="A4" s="3" t="str">
        <f t="shared" si="0"/>
        <v>Contact name</v>
      </c>
      <c r="B4" s="61" t="s">
        <v>14</v>
      </c>
    </row>
    <row r="5" spans="1:2" x14ac:dyDescent="0.3">
      <c r="A5" s="3" t="str">
        <f t="shared" si="0"/>
        <v>Address</v>
      </c>
      <c r="B5" s="61" t="s">
        <v>6652</v>
      </c>
    </row>
    <row r="6" spans="1:2" x14ac:dyDescent="0.3">
      <c r="A6" s="3" t="str">
        <f t="shared" si="0"/>
        <v>Post no</v>
      </c>
      <c r="B6" s="61">
        <v>1781</v>
      </c>
    </row>
    <row r="7" spans="1:2" x14ac:dyDescent="0.3">
      <c r="A7" s="3" t="str">
        <f t="shared" si="0"/>
        <v>Place</v>
      </c>
      <c r="B7" s="61" t="s">
        <v>7</v>
      </c>
    </row>
    <row r="8" spans="1:2" x14ac:dyDescent="0.3">
      <c r="A8" s="3" t="str">
        <f t="shared" si="0"/>
        <v>Cell phone</v>
      </c>
      <c r="B8" s="64">
        <v>4799887766</v>
      </c>
    </row>
    <row r="9" spans="1:2" x14ac:dyDescent="0.3">
      <c r="A9" s="3" t="str">
        <f t="shared" si="0"/>
        <v>Email</v>
      </c>
      <c r="B9" s="62" t="s">
        <v>6668</v>
      </c>
    </row>
    <row r="10" spans="1:2" x14ac:dyDescent="0.3">
      <c r="A10" s="3" t="str">
        <f t="shared" si="0"/>
        <v>Account no</v>
      </c>
      <c r="B10" s="61" t="s">
        <v>25</v>
      </c>
    </row>
    <row r="11" spans="1:2" x14ac:dyDescent="0.3">
      <c r="A11" s="3" t="str">
        <f t="shared" si="0"/>
        <v>Currency</v>
      </c>
      <c r="B11" s="61" t="s">
        <v>205</v>
      </c>
    </row>
    <row r="12" spans="1:2" x14ac:dyDescent="0.3">
      <c r="A12" s="3" t="str">
        <f>txt(84,_Lng)</f>
        <v>Bank</v>
      </c>
      <c r="B12" s="61" t="s">
        <v>5964</v>
      </c>
    </row>
    <row r="13" spans="1:2" x14ac:dyDescent="0.3">
      <c r="A13" s="3" t="str">
        <f>txt(85,_Lng)</f>
        <v>IBAN number</v>
      </c>
      <c r="B13" s="61" t="s">
        <v>5967</v>
      </c>
    </row>
    <row r="14" spans="1:2" x14ac:dyDescent="0.3">
      <c r="A14" s="3" t="str">
        <f>txt(86,_Lng)</f>
        <v>SWIFT code</v>
      </c>
      <c r="B14" s="61" t="s">
        <v>5968</v>
      </c>
    </row>
    <row r="15" spans="1:2" x14ac:dyDescent="0.3">
      <c r="A15" s="3" t="str">
        <f>txt(65,_Lng)</f>
        <v>Reminder text</v>
      </c>
      <c r="B15" s="61" t="s">
        <v>6653</v>
      </c>
    </row>
    <row r="18" spans="2:2" x14ac:dyDescent="0.3">
      <c r="B18" s="1"/>
    </row>
    <row r="19" spans="2:2" x14ac:dyDescent="0.3">
      <c r="B19" s="1"/>
    </row>
    <row r="20" spans="2:2" x14ac:dyDescent="0.3">
      <c r="B20" s="1"/>
    </row>
    <row r="21" spans="2:2" x14ac:dyDescent="0.3">
      <c r="B21" s="1"/>
    </row>
  </sheetData>
  <sheetProtection algorithmName="SHA-512" hashValue="pXMRemtsuExuOxP5hlqIj4AJ6civdJ8GgfAWDt/T/BPYnkQwwJunAY3Zv/gfMatr8Bu0JftSk/p79J/dJFjjag==" saltValue="XXOvoXpvIWoNKD/qWeQjaQ==" spinCount="100000" sheet="1" objects="1" scenarios="1"/>
  <hyperlinks>
    <hyperlink ref="B9" r:id="rId1" display="ketil@melhus.com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Lang"/>
  <dimension ref="A1:CR100"/>
  <sheetViews>
    <sheetView showZeros="0" topLeftCell="BK1" zoomScale="115" zoomScaleNormal="115" workbookViewId="0">
      <pane ySplit="1" topLeftCell="A2" activePane="bottomLeft" state="frozen"/>
      <selection activeCell="BK1" sqref="BK1"/>
      <selection pane="bottomLeft" activeCell="BL2" sqref="BL2"/>
    </sheetView>
  </sheetViews>
  <sheetFormatPr baseColWidth="10" defaultColWidth="11.5546875" defaultRowHeight="14.4" x14ac:dyDescent="0.3"/>
  <cols>
    <col min="1" max="19" width="25.77734375" customWidth="1"/>
    <col min="20" max="20" width="53" bestFit="1" customWidth="1"/>
    <col min="21" max="21" width="59.44140625" bestFit="1" customWidth="1"/>
    <col min="22" max="22" width="64.88671875" bestFit="1" customWidth="1"/>
    <col min="23" max="23" width="76.6640625" bestFit="1" customWidth="1"/>
    <col min="24" max="24" width="78.44140625" bestFit="1" customWidth="1"/>
    <col min="25" max="25" width="66.109375" bestFit="1" customWidth="1"/>
    <col min="26" max="26" width="72.44140625" bestFit="1" customWidth="1"/>
    <col min="27" max="27" width="77.44140625" bestFit="1" customWidth="1"/>
    <col min="28" max="28" width="76.44140625" bestFit="1" customWidth="1"/>
    <col min="29" max="29" width="81.44140625" bestFit="1" customWidth="1"/>
    <col min="30" max="30" width="75.33203125" bestFit="1" customWidth="1"/>
    <col min="31" max="31" width="55.6640625" bestFit="1" customWidth="1"/>
    <col min="32" max="32" width="66.6640625" bestFit="1" customWidth="1"/>
    <col min="33" max="33" width="53" bestFit="1" customWidth="1"/>
    <col min="34" max="34" width="69.6640625" bestFit="1" customWidth="1"/>
    <col min="35" max="35" width="53" bestFit="1" customWidth="1"/>
    <col min="36" max="36" width="67.6640625" bestFit="1" customWidth="1"/>
    <col min="37" max="37" width="65.109375" bestFit="1" customWidth="1"/>
    <col min="38" max="38" width="58.109375" bestFit="1" customWidth="1"/>
    <col min="39" max="39" width="75.109375" bestFit="1" customWidth="1"/>
    <col min="40" max="40" width="74.6640625" bestFit="1" customWidth="1"/>
    <col min="41" max="41" width="67" bestFit="1" customWidth="1"/>
    <col min="42" max="42" width="92.33203125" bestFit="1" customWidth="1"/>
    <col min="43" max="43" width="77.88671875" bestFit="1" customWidth="1"/>
    <col min="44" max="44" width="97.6640625" bestFit="1" customWidth="1"/>
    <col min="45" max="45" width="77" bestFit="1" customWidth="1"/>
    <col min="46" max="46" width="74.109375" bestFit="1" customWidth="1"/>
    <col min="47" max="47" width="65.44140625" bestFit="1" customWidth="1"/>
    <col min="48" max="48" width="76.44140625" bestFit="1" customWidth="1"/>
    <col min="49" max="49" width="55.33203125" bestFit="1" customWidth="1"/>
    <col min="50" max="50" width="60" bestFit="1" customWidth="1"/>
    <col min="51" max="51" width="58" bestFit="1" customWidth="1"/>
    <col min="52" max="52" width="69" bestFit="1" customWidth="1"/>
    <col min="53" max="53" width="69.33203125" bestFit="1" customWidth="1"/>
    <col min="54" max="54" width="71.44140625" bestFit="1" customWidth="1"/>
    <col min="55" max="55" width="88.44140625" bestFit="1" customWidth="1"/>
    <col min="56" max="56" width="77.44140625" bestFit="1" customWidth="1"/>
    <col min="57" max="57" width="128" bestFit="1" customWidth="1"/>
    <col min="58" max="58" width="61.6640625" bestFit="1" customWidth="1"/>
    <col min="59" max="59" width="64.109375" bestFit="1" customWidth="1"/>
    <col min="60" max="60" width="81.44140625" bestFit="1" customWidth="1"/>
    <col min="61" max="61" width="72.33203125" bestFit="1" customWidth="1"/>
    <col min="62" max="62" width="102.44140625" bestFit="1" customWidth="1"/>
    <col min="63" max="63" width="74.44140625" bestFit="1" customWidth="1"/>
    <col min="64" max="64" width="56.33203125" bestFit="1" customWidth="1"/>
    <col min="65" max="65" width="72.6640625" bestFit="1" customWidth="1"/>
    <col min="66" max="66" width="69" bestFit="1" customWidth="1"/>
    <col min="67" max="67" width="64.109375" bestFit="1" customWidth="1"/>
    <col min="68" max="68" width="69.33203125" bestFit="1" customWidth="1"/>
    <col min="69" max="69" width="65.33203125" bestFit="1" customWidth="1"/>
    <col min="70" max="70" width="87.33203125" bestFit="1" customWidth="1"/>
    <col min="71" max="71" width="70.109375" bestFit="1" customWidth="1"/>
    <col min="72" max="72" width="67.44140625" bestFit="1" customWidth="1"/>
    <col min="73" max="73" width="72.44140625" bestFit="1" customWidth="1"/>
    <col min="74" max="74" width="75.109375" bestFit="1" customWidth="1"/>
    <col min="75" max="75" width="87.33203125" bestFit="1" customWidth="1"/>
    <col min="76" max="76" width="89.109375" bestFit="1" customWidth="1"/>
    <col min="77" max="77" width="67.33203125" bestFit="1" customWidth="1"/>
    <col min="78" max="78" width="56.44140625" bestFit="1" customWidth="1"/>
    <col min="79" max="79" width="89.33203125" bestFit="1" customWidth="1"/>
    <col min="80" max="80" width="70.33203125" bestFit="1" customWidth="1"/>
    <col min="81" max="81" width="68.44140625" bestFit="1" customWidth="1"/>
    <col min="82" max="82" width="70" bestFit="1" customWidth="1"/>
    <col min="83" max="83" width="60.33203125" bestFit="1" customWidth="1"/>
    <col min="84" max="84" width="76.33203125" bestFit="1" customWidth="1"/>
    <col min="85" max="85" width="77.44140625" bestFit="1" customWidth="1"/>
    <col min="86" max="86" width="125.6640625" bestFit="1" customWidth="1"/>
    <col min="87" max="87" width="99.109375" bestFit="1" customWidth="1"/>
    <col min="88" max="88" width="50" bestFit="1" customWidth="1"/>
    <col min="89" max="89" width="69" bestFit="1" customWidth="1"/>
    <col min="90" max="90" width="83.88671875" bestFit="1" customWidth="1"/>
    <col min="91" max="91" width="76.109375" bestFit="1" customWidth="1"/>
    <col min="92" max="92" width="67.88671875" bestFit="1" customWidth="1"/>
    <col min="93" max="93" width="68" bestFit="1" customWidth="1"/>
    <col min="94" max="94" width="79.33203125" bestFit="1" customWidth="1"/>
    <col min="95" max="95" width="57.44140625" bestFit="1" customWidth="1"/>
    <col min="96" max="96" width="80.6640625" bestFit="1" customWidth="1"/>
  </cols>
  <sheetData>
    <row r="1" spans="1:96" x14ac:dyDescent="0.3">
      <c r="A1" s="14" t="s">
        <v>444</v>
      </c>
      <c r="B1" s="14" t="s">
        <v>446</v>
      </c>
      <c r="C1" s="14" t="s">
        <v>448</v>
      </c>
      <c r="D1" s="14" t="s">
        <v>450</v>
      </c>
      <c r="E1" s="14" t="s">
        <v>452</v>
      </c>
      <c r="F1" s="14" t="s">
        <v>454</v>
      </c>
      <c r="G1" s="14" t="s">
        <v>456</v>
      </c>
      <c r="H1" s="14" t="s">
        <v>458</v>
      </c>
      <c r="I1" s="14" t="s">
        <v>460</v>
      </c>
      <c r="J1" s="14" t="s">
        <v>462</v>
      </c>
      <c r="K1" s="14" t="s">
        <v>464</v>
      </c>
      <c r="L1" s="14" t="s">
        <v>466</v>
      </c>
      <c r="M1" s="14" t="s">
        <v>468</v>
      </c>
      <c r="N1" s="14" t="s">
        <v>470</v>
      </c>
      <c r="O1" s="14" t="s">
        <v>472</v>
      </c>
      <c r="P1" s="14" t="s">
        <v>474</v>
      </c>
      <c r="Q1" s="14" t="s">
        <v>476</v>
      </c>
      <c r="R1" s="14" t="s">
        <v>478</v>
      </c>
      <c r="S1" s="14" t="s">
        <v>480</v>
      </c>
      <c r="T1" s="14" t="s">
        <v>32</v>
      </c>
      <c r="U1" s="14" t="s">
        <v>483</v>
      </c>
      <c r="V1" s="14" t="s">
        <v>485</v>
      </c>
      <c r="W1" s="14" t="s">
        <v>376</v>
      </c>
      <c r="X1" s="14" t="s">
        <v>488</v>
      </c>
      <c r="Y1" s="14" t="s">
        <v>490</v>
      </c>
      <c r="Z1" s="14" t="s">
        <v>492</v>
      </c>
      <c r="AA1" s="14" t="s">
        <v>494</v>
      </c>
      <c r="AB1" s="14" t="s">
        <v>496</v>
      </c>
      <c r="AC1" s="14" t="s">
        <v>497</v>
      </c>
      <c r="AD1" s="14" t="s">
        <v>499</v>
      </c>
      <c r="AE1" s="14" t="s">
        <v>501</v>
      </c>
      <c r="AF1" s="14" t="s">
        <v>503</v>
      </c>
      <c r="AG1" s="14" t="s">
        <v>505</v>
      </c>
      <c r="AH1" s="14" t="s">
        <v>507</v>
      </c>
      <c r="AI1" s="14" t="s">
        <v>509</v>
      </c>
      <c r="AJ1" s="14" t="s">
        <v>511</v>
      </c>
      <c r="AK1" s="14" t="s">
        <v>513</v>
      </c>
      <c r="AL1" s="14" t="s">
        <v>515</v>
      </c>
      <c r="AM1" s="14" t="s">
        <v>517</v>
      </c>
      <c r="AN1" s="14" t="s">
        <v>519</v>
      </c>
      <c r="AO1" s="14" t="s">
        <v>521</v>
      </c>
      <c r="AP1" s="14" t="s">
        <v>523</v>
      </c>
      <c r="AQ1" s="14" t="s">
        <v>525</v>
      </c>
      <c r="AR1" s="14" t="s">
        <v>527</v>
      </c>
      <c r="AS1" s="14" t="s">
        <v>529</v>
      </c>
      <c r="AT1" s="14" t="s">
        <v>531</v>
      </c>
      <c r="AU1" s="14" t="s">
        <v>533</v>
      </c>
      <c r="AV1" s="14" t="s">
        <v>535</v>
      </c>
      <c r="AW1" s="14" t="s">
        <v>537</v>
      </c>
      <c r="AX1" s="14" t="s">
        <v>539</v>
      </c>
      <c r="AY1" s="14" t="s">
        <v>541</v>
      </c>
      <c r="AZ1" s="14" t="s">
        <v>543</v>
      </c>
      <c r="BA1" s="14" t="s">
        <v>545</v>
      </c>
      <c r="BB1" s="14" t="s">
        <v>547</v>
      </c>
      <c r="BC1" s="14" t="s">
        <v>549</v>
      </c>
      <c r="BD1" s="14" t="s">
        <v>551</v>
      </c>
      <c r="BE1" s="14" t="s">
        <v>553</v>
      </c>
      <c r="BF1" s="14" t="s">
        <v>555</v>
      </c>
      <c r="BG1" s="14" t="s">
        <v>557</v>
      </c>
      <c r="BH1" s="14" t="s">
        <v>559</v>
      </c>
      <c r="BI1" s="14" t="s">
        <v>561</v>
      </c>
      <c r="BJ1" s="14" t="s">
        <v>563</v>
      </c>
      <c r="BK1" s="14" t="s">
        <v>565</v>
      </c>
      <c r="BL1" s="14" t="s">
        <v>567</v>
      </c>
      <c r="BM1" s="14" t="s">
        <v>569</v>
      </c>
      <c r="BN1" s="14" t="s">
        <v>571</v>
      </c>
      <c r="BO1" s="14" t="s">
        <v>573</v>
      </c>
      <c r="BP1" s="14" t="s">
        <v>575</v>
      </c>
      <c r="BQ1" s="14" t="s">
        <v>577</v>
      </c>
      <c r="BR1" s="14" t="s">
        <v>579</v>
      </c>
      <c r="BS1" s="14" t="s">
        <v>581</v>
      </c>
      <c r="BT1" s="14" t="s">
        <v>583</v>
      </c>
      <c r="BU1" s="14" t="s">
        <v>585</v>
      </c>
      <c r="BV1" s="14" t="s">
        <v>587</v>
      </c>
      <c r="BW1" s="14" t="s">
        <v>589</v>
      </c>
      <c r="BX1" s="14" t="s">
        <v>591</v>
      </c>
      <c r="BY1" s="14" t="s">
        <v>593</v>
      </c>
      <c r="BZ1" s="14" t="s">
        <v>595</v>
      </c>
      <c r="CA1" s="14" t="s">
        <v>597</v>
      </c>
      <c r="CB1" s="14" t="s">
        <v>599</v>
      </c>
      <c r="CC1" s="14" t="s">
        <v>601</v>
      </c>
      <c r="CD1" s="14" t="s">
        <v>603</v>
      </c>
      <c r="CE1" s="14" t="s">
        <v>605</v>
      </c>
      <c r="CF1" s="14" t="s">
        <v>607</v>
      </c>
      <c r="CG1" s="14" t="s">
        <v>609</v>
      </c>
      <c r="CH1" s="14" t="s">
        <v>611</v>
      </c>
      <c r="CI1" s="14" t="s">
        <v>613</v>
      </c>
      <c r="CJ1" s="14" t="s">
        <v>615</v>
      </c>
      <c r="CK1" s="14" t="s">
        <v>617</v>
      </c>
      <c r="CL1" s="14" t="s">
        <v>619</v>
      </c>
      <c r="CM1" s="14" t="s">
        <v>621</v>
      </c>
      <c r="CN1" s="14" t="s">
        <v>623</v>
      </c>
      <c r="CO1" s="14" t="s">
        <v>625</v>
      </c>
      <c r="CP1" s="14" t="s">
        <v>627</v>
      </c>
      <c r="CQ1" s="14" t="s">
        <v>629</v>
      </c>
      <c r="CR1" s="14" t="s">
        <v>631</v>
      </c>
    </row>
    <row r="2" spans="1:96" x14ac:dyDescent="0.3">
      <c r="A2" s="12" t="s">
        <v>826</v>
      </c>
      <c r="B2" s="12" t="s">
        <v>892</v>
      </c>
      <c r="C2" s="12" t="s">
        <v>46</v>
      </c>
      <c r="D2" s="12" t="s">
        <v>1022</v>
      </c>
      <c r="E2" s="12" t="s">
        <v>45</v>
      </c>
      <c r="F2" s="12" t="s">
        <v>82</v>
      </c>
      <c r="G2" s="12" t="s">
        <v>1221</v>
      </c>
      <c r="H2" s="12" t="s">
        <v>1289</v>
      </c>
      <c r="I2" s="12" t="s">
        <v>1355</v>
      </c>
      <c r="J2" s="12" t="s">
        <v>1417</v>
      </c>
      <c r="K2" s="12" t="s">
        <v>82</v>
      </c>
      <c r="L2" s="12" t="s">
        <v>46</v>
      </c>
      <c r="M2" s="12" t="s">
        <v>46</v>
      </c>
      <c r="N2" s="12" t="s">
        <v>46</v>
      </c>
      <c r="O2" s="12" t="s">
        <v>46</v>
      </c>
      <c r="P2" s="12" t="s">
        <v>1535</v>
      </c>
      <c r="Q2" s="12" t="s">
        <v>45</v>
      </c>
      <c r="R2" s="12" t="s">
        <v>45</v>
      </c>
      <c r="S2" s="12" t="s">
        <v>1681</v>
      </c>
      <c r="T2" s="12" t="s">
        <v>46</v>
      </c>
      <c r="U2" s="12" t="s">
        <v>1735</v>
      </c>
      <c r="V2" s="12" t="s">
        <v>46</v>
      </c>
      <c r="W2" s="12" t="s">
        <v>377</v>
      </c>
      <c r="X2" s="12" t="s">
        <v>149</v>
      </c>
      <c r="Y2" s="12" t="s">
        <v>46</v>
      </c>
      <c r="Z2" s="12" t="s">
        <v>82</v>
      </c>
      <c r="AA2" s="12" t="s">
        <v>1974</v>
      </c>
      <c r="AB2" s="12" t="s">
        <v>712</v>
      </c>
      <c r="AC2" s="12" t="s">
        <v>2041</v>
      </c>
      <c r="AD2" s="12" t="s">
        <v>46</v>
      </c>
      <c r="AE2" s="12" t="s">
        <v>2176</v>
      </c>
      <c r="AF2" s="12" t="s">
        <v>2239</v>
      </c>
      <c r="AG2" s="12" t="s">
        <v>46</v>
      </c>
      <c r="AH2" s="12" t="s">
        <v>2304</v>
      </c>
      <c r="AI2" s="12" t="s">
        <v>46</v>
      </c>
      <c r="AJ2" s="12" t="s">
        <v>2372</v>
      </c>
      <c r="AK2" s="12" t="s">
        <v>2437</v>
      </c>
      <c r="AL2" s="12" t="s">
        <v>2499</v>
      </c>
      <c r="AM2" s="12" t="s">
        <v>2562</v>
      </c>
      <c r="AN2" s="12" t="s">
        <v>46</v>
      </c>
      <c r="AO2" s="12" t="s">
        <v>116</v>
      </c>
      <c r="AP2" s="12" t="s">
        <v>2696</v>
      </c>
      <c r="AQ2" s="12" t="s">
        <v>46</v>
      </c>
      <c r="AR2" s="12" t="s">
        <v>46</v>
      </c>
      <c r="AS2" s="12" t="s">
        <v>46</v>
      </c>
      <c r="AT2" s="12" t="s">
        <v>46</v>
      </c>
      <c r="AU2" s="12" t="s">
        <v>3005</v>
      </c>
      <c r="AV2" s="12" t="s">
        <v>3071</v>
      </c>
      <c r="AW2" s="12" t="s">
        <v>46</v>
      </c>
      <c r="AX2" s="12" t="s">
        <v>46</v>
      </c>
      <c r="AY2" s="12" t="s">
        <v>46</v>
      </c>
      <c r="AZ2" s="12" t="s">
        <v>3317</v>
      </c>
      <c r="BA2" s="12" t="s">
        <v>46</v>
      </c>
      <c r="BB2" s="12" t="s">
        <v>3430</v>
      </c>
      <c r="BC2" s="12" t="s">
        <v>3490</v>
      </c>
      <c r="BD2" s="12" t="s">
        <v>46</v>
      </c>
      <c r="BE2" s="12" t="s">
        <v>46</v>
      </c>
      <c r="BF2" s="12" t="s">
        <v>116</v>
      </c>
      <c r="BG2" s="12" t="s">
        <v>3709</v>
      </c>
      <c r="BH2" s="12" t="s">
        <v>46</v>
      </c>
      <c r="BI2" s="12" t="s">
        <v>46</v>
      </c>
      <c r="BJ2" s="12" t="s">
        <v>3895</v>
      </c>
      <c r="BK2" s="12" t="s">
        <v>46</v>
      </c>
      <c r="BL2" s="12" t="s">
        <v>45</v>
      </c>
      <c r="BM2" s="12" t="s">
        <v>46</v>
      </c>
      <c r="BN2" s="12" t="s">
        <v>45</v>
      </c>
      <c r="BO2" s="12" t="s">
        <v>892</v>
      </c>
      <c r="BP2" s="12" t="s">
        <v>46</v>
      </c>
      <c r="BQ2" s="12" t="s">
        <v>4224</v>
      </c>
      <c r="BR2" s="12" t="s">
        <v>4285</v>
      </c>
      <c r="BS2" s="12" t="s">
        <v>46</v>
      </c>
      <c r="BT2" s="12" t="s">
        <v>46</v>
      </c>
      <c r="BU2" s="12" t="s">
        <v>1417</v>
      </c>
      <c r="BV2" s="12" t="s">
        <v>46</v>
      </c>
      <c r="BW2" s="12" t="s">
        <v>46</v>
      </c>
      <c r="BX2" s="12" t="s">
        <v>4642</v>
      </c>
      <c r="BY2" s="12" t="s">
        <v>4711</v>
      </c>
      <c r="BZ2" s="12" t="s">
        <v>4770</v>
      </c>
      <c r="CA2" s="12" t="s">
        <v>46</v>
      </c>
      <c r="CB2" s="12" t="s">
        <v>82</v>
      </c>
      <c r="CC2" s="12" t="s">
        <v>4883</v>
      </c>
      <c r="CD2" s="12" t="s">
        <v>46</v>
      </c>
      <c r="CE2" s="12" t="s">
        <v>45</v>
      </c>
      <c r="CF2" s="12" t="s">
        <v>46</v>
      </c>
      <c r="CG2" s="12" t="s">
        <v>5059</v>
      </c>
      <c r="CH2" s="12" t="s">
        <v>5122</v>
      </c>
      <c r="CI2" s="12" t="s">
        <v>5189</v>
      </c>
      <c r="CJ2" s="12" t="s">
        <v>5256</v>
      </c>
      <c r="CK2" s="12" t="s">
        <v>892</v>
      </c>
      <c r="CL2" s="12" t="s">
        <v>5384</v>
      </c>
      <c r="CM2" s="12" t="s">
        <v>46</v>
      </c>
      <c r="CN2" s="12" t="s">
        <v>5511</v>
      </c>
      <c r="CO2" s="12" t="s">
        <v>5576</v>
      </c>
      <c r="CP2" s="12" t="s">
        <v>46</v>
      </c>
      <c r="CQ2" s="12" t="s">
        <v>5707</v>
      </c>
      <c r="CR2" s="12" t="s">
        <v>5774</v>
      </c>
    </row>
    <row r="3" spans="1:96" x14ac:dyDescent="0.3">
      <c r="A3" s="12" t="s">
        <v>827</v>
      </c>
      <c r="B3" s="12" t="s">
        <v>893</v>
      </c>
      <c r="C3" s="12" t="s">
        <v>958</v>
      </c>
      <c r="D3" s="12" t="s">
        <v>1023</v>
      </c>
      <c r="E3" s="12" t="s">
        <v>1089</v>
      </c>
      <c r="F3" s="12" t="s">
        <v>1157</v>
      </c>
      <c r="G3" s="12" t="s">
        <v>1222</v>
      </c>
      <c r="H3" s="12" t="s">
        <v>1290</v>
      </c>
      <c r="I3" s="12" t="s">
        <v>1356</v>
      </c>
      <c r="J3" s="12" t="s">
        <v>1418</v>
      </c>
      <c r="K3" s="12" t="s">
        <v>769</v>
      </c>
      <c r="L3" s="12" t="s">
        <v>5900</v>
      </c>
      <c r="M3" s="12" t="s">
        <v>5833</v>
      </c>
      <c r="N3" s="12" t="s">
        <v>5833</v>
      </c>
      <c r="O3" s="12" t="s">
        <v>1486</v>
      </c>
      <c r="P3" s="12" t="s">
        <v>1536</v>
      </c>
      <c r="Q3" s="12" t="s">
        <v>1574</v>
      </c>
      <c r="R3" s="12" t="s">
        <v>47</v>
      </c>
      <c r="S3" s="12" t="s">
        <v>1682</v>
      </c>
      <c r="T3" s="12" t="s">
        <v>48</v>
      </c>
      <c r="U3" s="12" t="s">
        <v>1736</v>
      </c>
      <c r="V3" s="12" t="s">
        <v>1801</v>
      </c>
      <c r="W3" s="12" t="s">
        <v>378</v>
      </c>
      <c r="X3" s="12" t="s">
        <v>150</v>
      </c>
      <c r="Y3" s="12" t="s">
        <v>48</v>
      </c>
      <c r="Z3" s="12" t="s">
        <v>83</v>
      </c>
      <c r="AA3" s="12" t="s">
        <v>1975</v>
      </c>
      <c r="AB3" s="12" t="s">
        <v>713</v>
      </c>
      <c r="AC3" s="12" t="s">
        <v>2042</v>
      </c>
      <c r="AD3" s="12" t="s">
        <v>2110</v>
      </c>
      <c r="AE3" s="12" t="s">
        <v>2177</v>
      </c>
      <c r="AF3" s="12" t="s">
        <v>48</v>
      </c>
      <c r="AG3" s="12" t="s">
        <v>48</v>
      </c>
      <c r="AH3" s="12" t="s">
        <v>2305</v>
      </c>
      <c r="AI3" s="12" t="s">
        <v>48</v>
      </c>
      <c r="AJ3" s="12" t="s">
        <v>2373</v>
      </c>
      <c r="AK3" s="12" t="s">
        <v>2438</v>
      </c>
      <c r="AL3" s="12" t="s">
        <v>2500</v>
      </c>
      <c r="AM3" s="12" t="s">
        <v>2563</v>
      </c>
      <c r="AN3" s="12" t="s">
        <v>2628</v>
      </c>
      <c r="AO3" s="12" t="s">
        <v>117</v>
      </c>
      <c r="AP3" s="12" t="s">
        <v>2697</v>
      </c>
      <c r="AQ3" s="12" t="s">
        <v>2760</v>
      </c>
      <c r="AR3" s="12" t="s">
        <v>2805</v>
      </c>
      <c r="AS3" s="12" t="s">
        <v>2872</v>
      </c>
      <c r="AT3" s="12" t="s">
        <v>2939</v>
      </c>
      <c r="AU3" s="12" t="s">
        <v>3006</v>
      </c>
      <c r="AV3" s="12" t="s">
        <v>3072</v>
      </c>
      <c r="AW3" s="12" t="s">
        <v>48</v>
      </c>
      <c r="AX3" s="12" t="s">
        <v>48</v>
      </c>
      <c r="AY3" s="12" t="s">
        <v>3253</v>
      </c>
      <c r="AZ3" s="12" t="s">
        <v>3318</v>
      </c>
      <c r="BA3" s="12" t="s">
        <v>3383</v>
      </c>
      <c r="BB3" s="12" t="s">
        <v>3431</v>
      </c>
      <c r="BC3" s="12" t="s">
        <v>3491</v>
      </c>
      <c r="BD3" s="12" t="s">
        <v>2563</v>
      </c>
      <c r="BE3" s="12" t="s">
        <v>3579</v>
      </c>
      <c r="BF3" s="12" t="s">
        <v>3645</v>
      </c>
      <c r="BG3" s="12" t="s">
        <v>48</v>
      </c>
      <c r="BH3" s="12" t="s">
        <v>3771</v>
      </c>
      <c r="BI3" s="12" t="s">
        <v>3830</v>
      </c>
      <c r="BJ3" s="12" t="s">
        <v>3896</v>
      </c>
      <c r="BK3" s="12" t="s">
        <v>3963</v>
      </c>
      <c r="BL3" s="12" t="s">
        <v>78</v>
      </c>
      <c r="BM3" s="12" t="s">
        <v>48</v>
      </c>
      <c r="BN3" s="12" t="s">
        <v>648</v>
      </c>
      <c r="BO3" s="12" t="s">
        <v>83</v>
      </c>
      <c r="BP3" s="12" t="s">
        <v>4158</v>
      </c>
      <c r="BQ3" s="12" t="s">
        <v>4225</v>
      </c>
      <c r="BR3" s="12" t="s">
        <v>4286</v>
      </c>
      <c r="BS3" s="12" t="s">
        <v>4345</v>
      </c>
      <c r="BT3" s="12" t="s">
        <v>4409</v>
      </c>
      <c r="BU3" s="12" t="s">
        <v>4473</v>
      </c>
      <c r="BV3" s="12" t="s">
        <v>48</v>
      </c>
      <c r="BW3" s="12" t="s">
        <v>48</v>
      </c>
      <c r="BX3" s="12" t="s">
        <v>4643</v>
      </c>
      <c r="BY3" s="12" t="s">
        <v>4712</v>
      </c>
      <c r="BZ3" s="12" t="s">
        <v>1574</v>
      </c>
      <c r="CA3" s="12" t="s">
        <v>4823</v>
      </c>
      <c r="CB3" s="12" t="s">
        <v>83</v>
      </c>
      <c r="CC3" s="12" t="s">
        <v>4884</v>
      </c>
      <c r="CD3" s="12" t="s">
        <v>48</v>
      </c>
      <c r="CE3" s="12" t="s">
        <v>324</v>
      </c>
      <c r="CF3" s="12" t="s">
        <v>5008</v>
      </c>
      <c r="CG3" s="12" t="s">
        <v>5060</v>
      </c>
      <c r="CH3" s="12" t="s">
        <v>5123</v>
      </c>
      <c r="CI3" s="12" t="s">
        <v>5190</v>
      </c>
      <c r="CJ3" s="12" t="s">
        <v>5257</v>
      </c>
      <c r="CK3" s="12" t="s">
        <v>5322</v>
      </c>
      <c r="CL3" s="12" t="s">
        <v>5385</v>
      </c>
      <c r="CM3" s="12" t="s">
        <v>5446</v>
      </c>
      <c r="CN3" s="12" t="s">
        <v>5512</v>
      </c>
      <c r="CO3" s="12" t="s">
        <v>5577</v>
      </c>
      <c r="CP3" s="12" t="s">
        <v>5642</v>
      </c>
      <c r="CQ3" s="12" t="s">
        <v>5708</v>
      </c>
      <c r="CR3" s="12" t="s">
        <v>5775</v>
      </c>
    </row>
    <row r="4" spans="1:96" x14ac:dyDescent="0.3">
      <c r="A4" s="12" t="s">
        <v>828</v>
      </c>
      <c r="B4" s="12" t="s">
        <v>894</v>
      </c>
      <c r="C4" s="12" t="s">
        <v>959</v>
      </c>
      <c r="D4" s="12" t="s">
        <v>1024</v>
      </c>
      <c r="E4" s="12" t="s">
        <v>1090</v>
      </c>
      <c r="F4" s="12" t="s">
        <v>1158</v>
      </c>
      <c r="G4" s="12" t="s">
        <v>1223</v>
      </c>
      <c r="H4" s="12" t="s">
        <v>1291</v>
      </c>
      <c r="I4" s="12" t="s">
        <v>1357</v>
      </c>
      <c r="J4" s="12" t="s">
        <v>1419</v>
      </c>
      <c r="K4" s="12" t="s">
        <v>770</v>
      </c>
      <c r="L4" s="12" t="s">
        <v>5901</v>
      </c>
      <c r="M4" s="12" t="s">
        <v>5834</v>
      </c>
      <c r="N4" s="12" t="s">
        <v>5834</v>
      </c>
      <c r="O4" s="12" t="s">
        <v>1487</v>
      </c>
      <c r="P4" s="12" t="s">
        <v>1357</v>
      </c>
      <c r="Q4" s="12" t="s">
        <v>1575</v>
      </c>
      <c r="R4" s="12" t="s">
        <v>1637</v>
      </c>
      <c r="S4" s="12" t="s">
        <v>1683</v>
      </c>
      <c r="T4" s="12" t="s">
        <v>36</v>
      </c>
      <c r="U4" s="12" t="s">
        <v>1737</v>
      </c>
      <c r="V4" s="12" t="s">
        <v>1802</v>
      </c>
      <c r="W4" s="12" t="s">
        <v>379</v>
      </c>
      <c r="X4" s="12" t="s">
        <v>151</v>
      </c>
      <c r="Y4" s="12" t="s">
        <v>1866</v>
      </c>
      <c r="Z4" s="12" t="s">
        <v>1921</v>
      </c>
      <c r="AA4" s="12" t="s">
        <v>1976</v>
      </c>
      <c r="AB4" s="12" t="s">
        <v>714</v>
      </c>
      <c r="AC4" s="12" t="s">
        <v>2043</v>
      </c>
      <c r="AD4" s="12" t="s">
        <v>2111</v>
      </c>
      <c r="AE4" s="12" t="s">
        <v>2178</v>
      </c>
      <c r="AF4" s="12" t="s">
        <v>2240</v>
      </c>
      <c r="AG4" s="12" t="s">
        <v>36</v>
      </c>
      <c r="AH4" s="12" t="s">
        <v>2306</v>
      </c>
      <c r="AI4" s="12" t="s">
        <v>36</v>
      </c>
      <c r="AJ4" s="12" t="s">
        <v>2374</v>
      </c>
      <c r="AK4" s="12" t="s">
        <v>2439</v>
      </c>
      <c r="AL4" s="12" t="s">
        <v>2501</v>
      </c>
      <c r="AM4" s="12" t="s">
        <v>2564</v>
      </c>
      <c r="AN4" s="12" t="s">
        <v>2629</v>
      </c>
      <c r="AO4" s="12" t="s">
        <v>118</v>
      </c>
      <c r="AP4" s="12" t="s">
        <v>2698</v>
      </c>
      <c r="AQ4" s="12" t="s">
        <v>2761</v>
      </c>
      <c r="AR4" s="12" t="s">
        <v>2806</v>
      </c>
      <c r="AS4" s="12" t="s">
        <v>2873</v>
      </c>
      <c r="AT4" s="12" t="s">
        <v>2940</v>
      </c>
      <c r="AU4" s="12" t="s">
        <v>3007</v>
      </c>
      <c r="AV4" s="12" t="s">
        <v>3073</v>
      </c>
      <c r="AW4" s="12" t="s">
        <v>3137</v>
      </c>
      <c r="AX4" s="12" t="s">
        <v>3193</v>
      </c>
      <c r="AY4" s="12" t="s">
        <v>3254</v>
      </c>
      <c r="AZ4" s="12" t="s">
        <v>3319</v>
      </c>
      <c r="BA4" s="12" t="s">
        <v>3384</v>
      </c>
      <c r="BB4" s="12" t="s">
        <v>1419</v>
      </c>
      <c r="BC4" s="12" t="s">
        <v>36</v>
      </c>
      <c r="BD4" s="12" t="s">
        <v>3531</v>
      </c>
      <c r="BE4" s="12" t="s">
        <v>3580</v>
      </c>
      <c r="BF4" s="12" t="s">
        <v>3646</v>
      </c>
      <c r="BG4" s="12" t="s">
        <v>3710</v>
      </c>
      <c r="BH4" s="12" t="s">
        <v>3772</v>
      </c>
      <c r="BI4" s="12" t="s">
        <v>3831</v>
      </c>
      <c r="BJ4" s="12" t="s">
        <v>3897</v>
      </c>
      <c r="BK4" s="12" t="s">
        <v>2306</v>
      </c>
      <c r="BL4" s="12" t="s">
        <v>1637</v>
      </c>
      <c r="BM4" s="12" t="s">
        <v>4036</v>
      </c>
      <c r="BN4" s="12" t="s">
        <v>649</v>
      </c>
      <c r="BO4" s="12" t="s">
        <v>4100</v>
      </c>
      <c r="BP4" s="12" t="s">
        <v>4159</v>
      </c>
      <c r="BQ4" s="12" t="s">
        <v>4226</v>
      </c>
      <c r="BR4" s="12" t="s">
        <v>4287</v>
      </c>
      <c r="BS4" s="12" t="s">
        <v>4346</v>
      </c>
      <c r="BT4" s="12" t="s">
        <v>4410</v>
      </c>
      <c r="BU4" s="12" t="s">
        <v>4474</v>
      </c>
      <c r="BV4" s="12" t="s">
        <v>4529</v>
      </c>
      <c r="BW4" s="12" t="s">
        <v>4589</v>
      </c>
      <c r="BX4" s="12" t="s">
        <v>4644</v>
      </c>
      <c r="BY4" s="12" t="s">
        <v>4713</v>
      </c>
      <c r="BZ4" s="12" t="s">
        <v>4771</v>
      </c>
      <c r="CA4" s="12" t="s">
        <v>4824</v>
      </c>
      <c r="CB4" s="12" t="s">
        <v>84</v>
      </c>
      <c r="CC4" s="12" t="s">
        <v>4885</v>
      </c>
      <c r="CD4" s="12" t="s">
        <v>4943</v>
      </c>
      <c r="CE4" s="12" t="s">
        <v>325</v>
      </c>
      <c r="CF4" s="12" t="s">
        <v>5009</v>
      </c>
      <c r="CG4" s="12" t="s">
        <v>5061</v>
      </c>
      <c r="CH4" s="12" t="s">
        <v>5124</v>
      </c>
      <c r="CI4" s="12" t="s">
        <v>5191</v>
      </c>
      <c r="CJ4" s="12" t="s">
        <v>5258</v>
      </c>
      <c r="CK4" s="12" t="s">
        <v>5323</v>
      </c>
      <c r="CL4" s="12" t="s">
        <v>5386</v>
      </c>
      <c r="CM4" s="12" t="s">
        <v>5447</v>
      </c>
      <c r="CN4" s="12" t="s">
        <v>5513</v>
      </c>
      <c r="CO4" s="12" t="s">
        <v>5578</v>
      </c>
      <c r="CP4" s="12" t="s">
        <v>5643</v>
      </c>
      <c r="CQ4" s="12" t="s">
        <v>5709</v>
      </c>
      <c r="CR4" s="12" t="s">
        <v>5776</v>
      </c>
    </row>
    <row r="5" spans="1:96" x14ac:dyDescent="0.3">
      <c r="A5" s="12" t="s">
        <v>829</v>
      </c>
      <c r="B5" s="12" t="s">
        <v>895</v>
      </c>
      <c r="C5" s="12" t="s">
        <v>960</v>
      </c>
      <c r="D5" s="12" t="s">
        <v>1025</v>
      </c>
      <c r="E5" s="12" t="s">
        <v>1091</v>
      </c>
      <c r="F5" s="12" t="s">
        <v>1159</v>
      </c>
      <c r="G5" s="12" t="s">
        <v>1224</v>
      </c>
      <c r="H5" s="12" t="s">
        <v>1292</v>
      </c>
      <c r="I5" s="12" t="s">
        <v>1358</v>
      </c>
      <c r="J5" s="12" t="s">
        <v>1420</v>
      </c>
      <c r="K5" s="12" t="s">
        <v>242</v>
      </c>
      <c r="L5" s="12" t="s">
        <v>37</v>
      </c>
      <c r="M5" s="12" t="s">
        <v>5835</v>
      </c>
      <c r="N5" s="12" t="s">
        <v>5835</v>
      </c>
      <c r="O5" s="12" t="s">
        <v>37</v>
      </c>
      <c r="P5" s="12" t="s">
        <v>1358</v>
      </c>
      <c r="Q5" s="12" t="s">
        <v>1576</v>
      </c>
      <c r="R5" s="12" t="s">
        <v>4014</v>
      </c>
      <c r="S5" s="12" t="s">
        <v>1684</v>
      </c>
      <c r="T5" s="12" t="s">
        <v>37</v>
      </c>
      <c r="U5" s="12" t="s">
        <v>1738</v>
      </c>
      <c r="V5" s="12" t="s">
        <v>1803</v>
      </c>
      <c r="W5" s="12" t="s">
        <v>380</v>
      </c>
      <c r="X5" s="12" t="s">
        <v>152</v>
      </c>
      <c r="Y5" s="12" t="s">
        <v>1867</v>
      </c>
      <c r="Z5" s="12" t="s">
        <v>1922</v>
      </c>
      <c r="AA5" s="12" t="s">
        <v>1977</v>
      </c>
      <c r="AB5" s="12" t="s">
        <v>715</v>
      </c>
      <c r="AC5" s="12" t="s">
        <v>2044</v>
      </c>
      <c r="AD5" s="12" t="s">
        <v>2112</v>
      </c>
      <c r="AE5" s="12" t="s">
        <v>2179</v>
      </c>
      <c r="AF5" s="12" t="s">
        <v>2241</v>
      </c>
      <c r="AG5" s="12" t="s">
        <v>37</v>
      </c>
      <c r="AH5" s="12" t="s">
        <v>2307</v>
      </c>
      <c r="AI5" s="12" t="s">
        <v>37</v>
      </c>
      <c r="AJ5" s="12" t="s">
        <v>2375</v>
      </c>
      <c r="AK5" s="12" t="s">
        <v>2440</v>
      </c>
      <c r="AL5" s="12" t="s">
        <v>2502</v>
      </c>
      <c r="AM5" s="12" t="s">
        <v>2565</v>
      </c>
      <c r="AN5" s="12" t="s">
        <v>2630</v>
      </c>
      <c r="AO5" s="12" t="s">
        <v>119</v>
      </c>
      <c r="AP5" s="12" t="s">
        <v>2699</v>
      </c>
      <c r="AQ5" s="12" t="s">
        <v>2565</v>
      </c>
      <c r="AR5" s="12" t="s">
        <v>2807</v>
      </c>
      <c r="AS5" s="12" t="s">
        <v>2874</v>
      </c>
      <c r="AT5" s="12" t="s">
        <v>2941</v>
      </c>
      <c r="AU5" s="12" t="s">
        <v>3008</v>
      </c>
      <c r="AV5" s="12" t="s">
        <v>3074</v>
      </c>
      <c r="AW5" s="12" t="s">
        <v>37</v>
      </c>
      <c r="AX5" s="12" t="s">
        <v>3194</v>
      </c>
      <c r="AY5" s="12" t="s">
        <v>3255</v>
      </c>
      <c r="AZ5" s="12" t="s">
        <v>3320</v>
      </c>
      <c r="BA5" s="12" t="s">
        <v>3385</v>
      </c>
      <c r="BB5" s="12" t="s">
        <v>3432</v>
      </c>
      <c r="BC5" s="12" t="s">
        <v>37</v>
      </c>
      <c r="BD5" s="12" t="s">
        <v>37</v>
      </c>
      <c r="BE5" s="12" t="s">
        <v>3581</v>
      </c>
      <c r="BF5" s="12" t="s">
        <v>3647</v>
      </c>
      <c r="BG5" s="12" t="s">
        <v>3711</v>
      </c>
      <c r="BH5" s="12" t="s">
        <v>3773</v>
      </c>
      <c r="BI5" s="12" t="s">
        <v>3832</v>
      </c>
      <c r="BJ5" s="12" t="s">
        <v>3898</v>
      </c>
      <c r="BK5" s="12" t="s">
        <v>37</v>
      </c>
      <c r="BL5" s="12" t="s">
        <v>5960</v>
      </c>
      <c r="BM5" s="12" t="s">
        <v>4037</v>
      </c>
      <c r="BN5" s="12" t="s">
        <v>650</v>
      </c>
      <c r="BO5" s="12" t="s">
        <v>4101</v>
      </c>
      <c r="BP5" s="12" t="s">
        <v>4160</v>
      </c>
      <c r="BQ5" s="12" t="s">
        <v>4227</v>
      </c>
      <c r="BR5" s="12" t="s">
        <v>4288</v>
      </c>
      <c r="BS5" s="12" t="s">
        <v>4347</v>
      </c>
      <c r="BT5" s="12" t="s">
        <v>4411</v>
      </c>
      <c r="BU5" s="12" t="s">
        <v>4475</v>
      </c>
      <c r="BV5" s="12" t="s">
        <v>4530</v>
      </c>
      <c r="BW5" s="12" t="s">
        <v>4590</v>
      </c>
      <c r="BX5" s="12" t="s">
        <v>4645</v>
      </c>
      <c r="BY5" s="12" t="s">
        <v>1576</v>
      </c>
      <c r="BZ5" s="12" t="s">
        <v>4772</v>
      </c>
      <c r="CA5" s="12" t="s">
        <v>4825</v>
      </c>
      <c r="CB5" s="12" t="s">
        <v>85</v>
      </c>
      <c r="CC5" s="12" t="s">
        <v>2565</v>
      </c>
      <c r="CD5" s="12" t="s">
        <v>4944</v>
      </c>
      <c r="CE5" s="12" t="s">
        <v>326</v>
      </c>
      <c r="CF5" s="12" t="s">
        <v>507</v>
      </c>
      <c r="CG5" s="12" t="s">
        <v>37</v>
      </c>
      <c r="CH5" s="12" t="s">
        <v>5125</v>
      </c>
      <c r="CI5" s="12" t="s">
        <v>5192</v>
      </c>
      <c r="CJ5" s="12" t="s">
        <v>5259</v>
      </c>
      <c r="CK5" s="12" t="s">
        <v>5324</v>
      </c>
      <c r="CL5" s="12" t="s">
        <v>5387</v>
      </c>
      <c r="CM5" s="12" t="s">
        <v>5448</v>
      </c>
      <c r="CN5" s="12" t="s">
        <v>5514</v>
      </c>
      <c r="CO5" s="12" t="s">
        <v>5579</v>
      </c>
      <c r="CP5" s="12" t="s">
        <v>5644</v>
      </c>
      <c r="CQ5" s="12" t="s">
        <v>5710</v>
      </c>
      <c r="CR5" s="12" t="s">
        <v>5777</v>
      </c>
    </row>
    <row r="6" spans="1:96" x14ac:dyDescent="0.3">
      <c r="A6" s="12" t="s">
        <v>830</v>
      </c>
      <c r="B6" s="12" t="s">
        <v>896</v>
      </c>
      <c r="C6" s="12" t="s">
        <v>961</v>
      </c>
      <c r="D6" s="12" t="s">
        <v>1026</v>
      </c>
      <c r="E6" s="12" t="s">
        <v>1092</v>
      </c>
      <c r="F6" s="12" t="s">
        <v>1160</v>
      </c>
      <c r="G6" s="12" t="s">
        <v>1225</v>
      </c>
      <c r="H6" s="12" t="s">
        <v>1293</v>
      </c>
      <c r="I6" s="12" t="s">
        <v>1359</v>
      </c>
      <c r="J6" s="12" t="s">
        <v>1421</v>
      </c>
      <c r="K6" s="12" t="s">
        <v>771</v>
      </c>
      <c r="L6" s="12" t="s">
        <v>38</v>
      </c>
      <c r="M6" s="12" t="s">
        <v>5836</v>
      </c>
      <c r="N6" s="12" t="s">
        <v>5836</v>
      </c>
      <c r="O6" s="12" t="s">
        <v>1488</v>
      </c>
      <c r="P6" s="12" t="s">
        <v>1359</v>
      </c>
      <c r="Q6" s="12" t="s">
        <v>1577</v>
      </c>
      <c r="R6" s="12" t="s">
        <v>327</v>
      </c>
      <c r="S6" s="12" t="s">
        <v>1685</v>
      </c>
      <c r="T6" s="12" t="s">
        <v>38</v>
      </c>
      <c r="U6" s="12" t="s">
        <v>1739</v>
      </c>
      <c r="V6" s="12" t="s">
        <v>1804</v>
      </c>
      <c r="W6" s="12" t="s">
        <v>381</v>
      </c>
      <c r="X6" s="12" t="s">
        <v>153</v>
      </c>
      <c r="Y6" s="12" t="s">
        <v>1868</v>
      </c>
      <c r="Z6" s="12" t="s">
        <v>1923</v>
      </c>
      <c r="AA6" s="12" t="s">
        <v>1978</v>
      </c>
      <c r="AB6" s="12" t="s">
        <v>716</v>
      </c>
      <c r="AC6" s="12" t="s">
        <v>2045</v>
      </c>
      <c r="AD6" s="12" t="s">
        <v>2113</v>
      </c>
      <c r="AE6" s="12" t="s">
        <v>2180</v>
      </c>
      <c r="AF6" s="12" t="s">
        <v>2242</v>
      </c>
      <c r="AG6" s="12" t="s">
        <v>38</v>
      </c>
      <c r="AH6" s="12" t="s">
        <v>2308</v>
      </c>
      <c r="AI6" s="12" t="s">
        <v>38</v>
      </c>
      <c r="AJ6" s="12" t="s">
        <v>327</v>
      </c>
      <c r="AK6" s="12" t="s">
        <v>2441</v>
      </c>
      <c r="AL6" s="12" t="s">
        <v>2503</v>
      </c>
      <c r="AM6" s="12" t="s">
        <v>2566</v>
      </c>
      <c r="AN6" s="12" t="s">
        <v>2631</v>
      </c>
      <c r="AO6" s="12" t="s">
        <v>120</v>
      </c>
      <c r="AP6" s="12" t="s">
        <v>2700</v>
      </c>
      <c r="AQ6" s="12" t="s">
        <v>2762</v>
      </c>
      <c r="AR6" s="12" t="s">
        <v>2808</v>
      </c>
      <c r="AS6" s="12" t="s">
        <v>2875</v>
      </c>
      <c r="AT6" s="12" t="s">
        <v>2942</v>
      </c>
      <c r="AU6" s="12" t="s">
        <v>3009</v>
      </c>
      <c r="AV6" s="12" t="s">
        <v>3075</v>
      </c>
      <c r="AW6" s="12" t="s">
        <v>3138</v>
      </c>
      <c r="AX6" s="12" t="s">
        <v>3195</v>
      </c>
      <c r="AY6" s="12" t="s">
        <v>3256</v>
      </c>
      <c r="AZ6" s="12" t="s">
        <v>3321</v>
      </c>
      <c r="BA6" s="12" t="s">
        <v>716</v>
      </c>
      <c r="BB6" s="12" t="s">
        <v>1421</v>
      </c>
      <c r="BC6" s="12" t="s">
        <v>3492</v>
      </c>
      <c r="BD6" s="12" t="s">
        <v>3532</v>
      </c>
      <c r="BE6" s="12" t="s">
        <v>3582</v>
      </c>
      <c r="BF6" s="12" t="s">
        <v>3648</v>
      </c>
      <c r="BG6" s="12" t="s">
        <v>3712</v>
      </c>
      <c r="BH6" s="12" t="s">
        <v>2308</v>
      </c>
      <c r="BI6" s="12" t="s">
        <v>3833</v>
      </c>
      <c r="BJ6" s="12" t="s">
        <v>3899</v>
      </c>
      <c r="BK6" s="12" t="s">
        <v>3964</v>
      </c>
      <c r="BL6" s="12" t="s">
        <v>327</v>
      </c>
      <c r="BM6" s="12" t="s">
        <v>4038</v>
      </c>
      <c r="BN6" s="12" t="s">
        <v>651</v>
      </c>
      <c r="BO6" s="12" t="s">
        <v>4102</v>
      </c>
      <c r="BP6" s="12" t="s">
        <v>4161</v>
      </c>
      <c r="BQ6" s="12" t="s">
        <v>4228</v>
      </c>
      <c r="BR6" s="12" t="s">
        <v>4289</v>
      </c>
      <c r="BS6" s="12" t="s">
        <v>4348</v>
      </c>
      <c r="BT6" s="12" t="s">
        <v>4412</v>
      </c>
      <c r="BU6" s="12" t="s">
        <v>4476</v>
      </c>
      <c r="BV6" s="12" t="s">
        <v>4531</v>
      </c>
      <c r="BW6" s="12" t="s">
        <v>4591</v>
      </c>
      <c r="BX6" s="12" t="s">
        <v>4646</v>
      </c>
      <c r="BY6" s="12" t="s">
        <v>4714</v>
      </c>
      <c r="BZ6" s="12" t="s">
        <v>1359</v>
      </c>
      <c r="CA6" s="12" t="s">
        <v>4826</v>
      </c>
      <c r="CB6" s="12" t="s">
        <v>86</v>
      </c>
      <c r="CC6" s="12" t="s">
        <v>4886</v>
      </c>
      <c r="CD6" s="12" t="s">
        <v>4945</v>
      </c>
      <c r="CE6" s="12" t="s">
        <v>327</v>
      </c>
      <c r="CF6" s="12" t="s">
        <v>38</v>
      </c>
      <c r="CG6" s="12" t="s">
        <v>5062</v>
      </c>
      <c r="CH6" s="12" t="s">
        <v>5126</v>
      </c>
      <c r="CI6" s="12" t="s">
        <v>5193</v>
      </c>
      <c r="CJ6" s="12" t="s">
        <v>5260</v>
      </c>
      <c r="CK6" s="12" t="s">
        <v>5325</v>
      </c>
      <c r="CL6" s="12" t="s">
        <v>5388</v>
      </c>
      <c r="CM6" s="12" t="s">
        <v>5449</v>
      </c>
      <c r="CN6" s="12" t="s">
        <v>5515</v>
      </c>
      <c r="CO6" s="12" t="s">
        <v>5580</v>
      </c>
      <c r="CP6" s="12" t="s">
        <v>5645</v>
      </c>
      <c r="CQ6" s="12" t="s">
        <v>5711</v>
      </c>
      <c r="CR6" s="12" t="s">
        <v>5778</v>
      </c>
    </row>
    <row r="7" spans="1:96" x14ac:dyDescent="0.3">
      <c r="A7" s="12" t="s">
        <v>831</v>
      </c>
      <c r="B7" s="12" t="s">
        <v>897</v>
      </c>
      <c r="C7" s="12" t="s">
        <v>962</v>
      </c>
      <c r="D7" s="12" t="s">
        <v>1027</v>
      </c>
      <c r="E7" s="12" t="s">
        <v>1093</v>
      </c>
      <c r="F7" s="12" t="s">
        <v>1161</v>
      </c>
      <c r="G7" s="12" t="s">
        <v>1226</v>
      </c>
      <c r="H7" s="12" t="s">
        <v>1294</v>
      </c>
      <c r="I7" s="12" t="s">
        <v>1360</v>
      </c>
      <c r="J7" s="12" t="s">
        <v>1422</v>
      </c>
      <c r="K7" s="12" t="s">
        <v>772</v>
      </c>
      <c r="L7" s="12" t="s">
        <v>5902</v>
      </c>
      <c r="M7" s="12" t="s">
        <v>5837</v>
      </c>
      <c r="N7" s="12" t="s">
        <v>5837</v>
      </c>
      <c r="O7" s="12" t="s">
        <v>1489</v>
      </c>
      <c r="P7" s="12" t="s">
        <v>1360</v>
      </c>
      <c r="Q7" s="12" t="s">
        <v>1578</v>
      </c>
      <c r="R7" s="12" t="s">
        <v>328</v>
      </c>
      <c r="S7" s="12" t="s">
        <v>831</v>
      </c>
      <c r="T7" s="12" t="s">
        <v>39</v>
      </c>
      <c r="U7" s="12" t="s">
        <v>1740</v>
      </c>
      <c r="V7" s="12" t="s">
        <v>1805</v>
      </c>
      <c r="W7" s="12" t="s">
        <v>382</v>
      </c>
      <c r="X7" s="12" t="s">
        <v>154</v>
      </c>
      <c r="Y7" s="12" t="s">
        <v>1869</v>
      </c>
      <c r="Z7" s="12" t="s">
        <v>1924</v>
      </c>
      <c r="AA7" s="12" t="s">
        <v>1979</v>
      </c>
      <c r="AB7" s="12" t="s">
        <v>15</v>
      </c>
      <c r="AC7" s="12" t="s">
        <v>2046</v>
      </c>
      <c r="AD7" s="12" t="s">
        <v>2114</v>
      </c>
      <c r="AE7" s="12" t="s">
        <v>2181</v>
      </c>
      <c r="AF7" s="12" t="s">
        <v>2243</v>
      </c>
      <c r="AG7" s="12" t="s">
        <v>39</v>
      </c>
      <c r="AH7" s="12" t="s">
        <v>2309</v>
      </c>
      <c r="AI7" s="12" t="s">
        <v>39</v>
      </c>
      <c r="AJ7" s="12" t="s">
        <v>2376</v>
      </c>
      <c r="AK7" s="12" t="s">
        <v>2442</v>
      </c>
      <c r="AL7" s="12" t="s">
        <v>2504</v>
      </c>
      <c r="AM7" s="12" t="s">
        <v>2567</v>
      </c>
      <c r="AN7" s="12" t="s">
        <v>2632</v>
      </c>
      <c r="AO7" s="12" t="s">
        <v>121</v>
      </c>
      <c r="AP7" s="12" t="s">
        <v>2701</v>
      </c>
      <c r="AQ7" s="12" t="s">
        <v>2567</v>
      </c>
      <c r="AR7" s="12" t="s">
        <v>2809</v>
      </c>
      <c r="AS7" s="12" t="s">
        <v>2876</v>
      </c>
      <c r="AT7" s="12" t="s">
        <v>2943</v>
      </c>
      <c r="AU7" s="12" t="s">
        <v>3010</v>
      </c>
      <c r="AV7" s="12" t="s">
        <v>3076</v>
      </c>
      <c r="AW7" s="12" t="s">
        <v>3139</v>
      </c>
      <c r="AX7" s="12" t="s">
        <v>3196</v>
      </c>
      <c r="AY7" s="12" t="s">
        <v>3257</v>
      </c>
      <c r="AZ7" s="12" t="s">
        <v>3322</v>
      </c>
      <c r="BA7" s="12" t="s">
        <v>15</v>
      </c>
      <c r="BB7" s="12" t="s">
        <v>3433</v>
      </c>
      <c r="BC7" s="12" t="s">
        <v>3493</v>
      </c>
      <c r="BD7" s="12" t="s">
        <v>3533</v>
      </c>
      <c r="BE7" s="12" t="s">
        <v>3583</v>
      </c>
      <c r="BF7" s="12" t="s">
        <v>3649</v>
      </c>
      <c r="BG7" s="12" t="s">
        <v>3713</v>
      </c>
      <c r="BH7" s="12" t="s">
        <v>3774</v>
      </c>
      <c r="BI7" s="12" t="s">
        <v>3834</v>
      </c>
      <c r="BJ7" s="12" t="s">
        <v>3900</v>
      </c>
      <c r="BK7" s="12" t="s">
        <v>2309</v>
      </c>
      <c r="BL7" s="12" t="s">
        <v>15</v>
      </c>
      <c r="BM7" s="12" t="s">
        <v>4039</v>
      </c>
      <c r="BN7" s="12" t="s">
        <v>652</v>
      </c>
      <c r="BO7" s="12" t="s">
        <v>4103</v>
      </c>
      <c r="BP7" s="12" t="s">
        <v>4162</v>
      </c>
      <c r="BQ7" s="12" t="s">
        <v>4229</v>
      </c>
      <c r="BR7" s="12" t="s">
        <v>4290</v>
      </c>
      <c r="BS7" s="12" t="s">
        <v>4349</v>
      </c>
      <c r="BT7" s="12" t="s">
        <v>4413</v>
      </c>
      <c r="BU7" s="12" t="s">
        <v>4477</v>
      </c>
      <c r="BV7" s="12" t="s">
        <v>4532</v>
      </c>
      <c r="BW7" s="12" t="s">
        <v>4592</v>
      </c>
      <c r="BX7" s="12" t="s">
        <v>4647</v>
      </c>
      <c r="BY7" s="12" t="s">
        <v>4715</v>
      </c>
      <c r="BZ7" s="12" t="s">
        <v>4773</v>
      </c>
      <c r="CA7" s="12" t="s">
        <v>4827</v>
      </c>
      <c r="CB7" s="12" t="s">
        <v>87</v>
      </c>
      <c r="CC7" s="12" t="s">
        <v>2567</v>
      </c>
      <c r="CD7" s="12" t="s">
        <v>4946</v>
      </c>
      <c r="CE7" s="12" t="s">
        <v>328</v>
      </c>
      <c r="CF7" s="12" t="s">
        <v>39</v>
      </c>
      <c r="CG7" s="12" t="s">
        <v>5063</v>
      </c>
      <c r="CH7" s="12" t="s">
        <v>5127</v>
      </c>
      <c r="CI7" s="12" t="s">
        <v>5194</v>
      </c>
      <c r="CJ7" s="12" t="s">
        <v>5261</v>
      </c>
      <c r="CK7" s="12" t="s">
        <v>5326</v>
      </c>
      <c r="CL7" s="12" t="s">
        <v>5389</v>
      </c>
      <c r="CM7" s="12" t="s">
        <v>5450</v>
      </c>
      <c r="CN7" s="12" t="s">
        <v>5516</v>
      </c>
      <c r="CO7" s="12" t="s">
        <v>5581</v>
      </c>
      <c r="CP7" s="12" t="s">
        <v>5646</v>
      </c>
      <c r="CQ7" s="12" t="s">
        <v>5712</v>
      </c>
      <c r="CR7" s="12" t="s">
        <v>5779</v>
      </c>
    </row>
    <row r="8" spans="1:96" x14ac:dyDescent="0.3">
      <c r="A8" s="12" t="s">
        <v>832</v>
      </c>
      <c r="B8" s="12" t="s">
        <v>898</v>
      </c>
      <c r="C8" s="12" t="s">
        <v>963</v>
      </c>
      <c r="D8" s="12" t="s">
        <v>1028</v>
      </c>
      <c r="E8" s="12" t="s">
        <v>1094</v>
      </c>
      <c r="F8" s="12" t="s">
        <v>1162</v>
      </c>
      <c r="G8" s="12" t="s">
        <v>1227</v>
      </c>
      <c r="H8" s="12" t="s">
        <v>1295</v>
      </c>
      <c r="I8" s="12" t="s">
        <v>1361</v>
      </c>
      <c r="J8" s="12" t="s">
        <v>1423</v>
      </c>
      <c r="K8" s="12" t="s">
        <v>773</v>
      </c>
      <c r="L8" s="12" t="s">
        <v>40</v>
      </c>
      <c r="M8" s="12" t="s">
        <v>5838</v>
      </c>
      <c r="N8" s="12" t="s">
        <v>5838</v>
      </c>
      <c r="O8" s="12" t="s">
        <v>1490</v>
      </c>
      <c r="P8" s="12" t="s">
        <v>1537</v>
      </c>
      <c r="Q8" s="12" t="s">
        <v>1579</v>
      </c>
      <c r="R8" s="12" t="s">
        <v>1638</v>
      </c>
      <c r="S8" s="12" t="s">
        <v>1686</v>
      </c>
      <c r="T8" s="12" t="s">
        <v>40</v>
      </c>
      <c r="U8" s="12" t="s">
        <v>1741</v>
      </c>
      <c r="V8" s="12" t="s">
        <v>1806</v>
      </c>
      <c r="W8" s="12" t="s">
        <v>383</v>
      </c>
      <c r="X8" s="12" t="s">
        <v>155</v>
      </c>
      <c r="Y8" s="12" t="s">
        <v>1870</v>
      </c>
      <c r="Z8" s="12" t="s">
        <v>1925</v>
      </c>
      <c r="AA8" s="12" t="s">
        <v>1980</v>
      </c>
      <c r="AB8" s="12" t="s">
        <v>717</v>
      </c>
      <c r="AC8" s="12" t="s">
        <v>2047</v>
      </c>
      <c r="AD8" s="12" t="s">
        <v>2115</v>
      </c>
      <c r="AE8" s="12" t="s">
        <v>2182</v>
      </c>
      <c r="AF8" s="12" t="s">
        <v>2244</v>
      </c>
      <c r="AG8" s="12" t="s">
        <v>40</v>
      </c>
      <c r="AH8" s="12" t="s">
        <v>2310</v>
      </c>
      <c r="AI8" s="12" t="s">
        <v>40</v>
      </c>
      <c r="AJ8" s="12" t="s">
        <v>2377</v>
      </c>
      <c r="AK8" s="12" t="s">
        <v>2443</v>
      </c>
      <c r="AL8" s="12" t="s">
        <v>2505</v>
      </c>
      <c r="AM8" s="12" t="s">
        <v>2568</v>
      </c>
      <c r="AN8" s="12" t="s">
        <v>2633</v>
      </c>
      <c r="AO8" s="12" t="s">
        <v>122</v>
      </c>
      <c r="AP8" s="12" t="s">
        <v>2702</v>
      </c>
      <c r="AQ8" s="12" t="s">
        <v>2763</v>
      </c>
      <c r="AR8" s="12" t="s">
        <v>2810</v>
      </c>
      <c r="AS8" s="12" t="s">
        <v>2877</v>
      </c>
      <c r="AT8" s="12" t="s">
        <v>2944</v>
      </c>
      <c r="AU8" s="12" t="s">
        <v>3011</v>
      </c>
      <c r="AV8" s="12" t="s">
        <v>3077</v>
      </c>
      <c r="AW8" s="12" t="s">
        <v>40</v>
      </c>
      <c r="AX8" s="12" t="s">
        <v>3197</v>
      </c>
      <c r="AY8" s="12" t="s">
        <v>3258</v>
      </c>
      <c r="AZ8" s="12" t="s">
        <v>3323</v>
      </c>
      <c r="BA8" s="12" t="s">
        <v>3386</v>
      </c>
      <c r="BB8" s="12" t="s">
        <v>3434</v>
      </c>
      <c r="BC8" s="12" t="s">
        <v>40</v>
      </c>
      <c r="BD8" s="12" t="s">
        <v>3534</v>
      </c>
      <c r="BE8" s="12" t="s">
        <v>3584</v>
      </c>
      <c r="BF8" s="12" t="s">
        <v>3650</v>
      </c>
      <c r="BG8" s="12" t="s">
        <v>3714</v>
      </c>
      <c r="BH8" s="12" t="s">
        <v>3775</v>
      </c>
      <c r="BI8" s="12" t="s">
        <v>3835</v>
      </c>
      <c r="BJ8" s="12" t="s">
        <v>3901</v>
      </c>
      <c r="BK8" s="12" t="s">
        <v>2310</v>
      </c>
      <c r="BL8" s="12" t="s">
        <v>1638</v>
      </c>
      <c r="BM8" s="12" t="s">
        <v>4040</v>
      </c>
      <c r="BN8" s="12" t="s">
        <v>653</v>
      </c>
      <c r="BO8" s="12" t="s">
        <v>4104</v>
      </c>
      <c r="BP8" s="12" t="s">
        <v>4163</v>
      </c>
      <c r="BQ8" s="12" t="s">
        <v>4230</v>
      </c>
      <c r="BR8" s="12" t="s">
        <v>4291</v>
      </c>
      <c r="BS8" s="12" t="s">
        <v>4350</v>
      </c>
      <c r="BT8" s="12" t="s">
        <v>4414</v>
      </c>
      <c r="BU8" s="12" t="s">
        <v>4478</v>
      </c>
      <c r="BV8" s="12" t="s">
        <v>4533</v>
      </c>
      <c r="BW8" s="12" t="s">
        <v>4593</v>
      </c>
      <c r="BX8" s="12" t="s">
        <v>4648</v>
      </c>
      <c r="BY8" s="12" t="s">
        <v>4716</v>
      </c>
      <c r="BZ8" s="12" t="s">
        <v>4774</v>
      </c>
      <c r="CA8" s="12" t="s">
        <v>4828</v>
      </c>
      <c r="CB8" s="12" t="s">
        <v>88</v>
      </c>
      <c r="CC8" s="12" t="s">
        <v>4887</v>
      </c>
      <c r="CD8" s="12" t="s">
        <v>4947</v>
      </c>
      <c r="CE8" s="12" t="s">
        <v>5980</v>
      </c>
      <c r="CF8" s="12" t="s">
        <v>5010</v>
      </c>
      <c r="CG8" s="12" t="s">
        <v>5064</v>
      </c>
      <c r="CH8" s="12" t="s">
        <v>5128</v>
      </c>
      <c r="CI8" s="12" t="s">
        <v>5195</v>
      </c>
      <c r="CJ8" s="12" t="s">
        <v>5262</v>
      </c>
      <c r="CK8" s="12" t="s">
        <v>5327</v>
      </c>
      <c r="CL8" s="12" t="s">
        <v>5390</v>
      </c>
      <c r="CM8" s="12" t="s">
        <v>5451</v>
      </c>
      <c r="CN8" s="12" t="s">
        <v>5517</v>
      </c>
      <c r="CO8" s="12" t="s">
        <v>5582</v>
      </c>
      <c r="CP8" s="12" t="s">
        <v>5647</v>
      </c>
      <c r="CQ8" s="12" t="s">
        <v>5713</v>
      </c>
      <c r="CR8" s="12" t="s">
        <v>5780</v>
      </c>
    </row>
    <row r="9" spans="1:96" x14ac:dyDescent="0.3">
      <c r="A9" s="12" t="s">
        <v>833</v>
      </c>
      <c r="B9" s="12" t="s">
        <v>899</v>
      </c>
      <c r="C9" s="12" t="s">
        <v>964</v>
      </c>
      <c r="D9" s="12" t="s">
        <v>1029</v>
      </c>
      <c r="E9" s="12" t="s">
        <v>1095</v>
      </c>
      <c r="F9" s="12" t="s">
        <v>1095</v>
      </c>
      <c r="G9" s="12" t="s">
        <v>1228</v>
      </c>
      <c r="H9" s="12" t="s">
        <v>1296</v>
      </c>
      <c r="I9" s="12" t="s">
        <v>1362</v>
      </c>
      <c r="J9" s="12" t="s">
        <v>1424</v>
      </c>
      <c r="K9" s="12" t="s">
        <v>89</v>
      </c>
      <c r="L9" s="12" t="s">
        <v>41</v>
      </c>
      <c r="M9" s="12" t="s">
        <v>5839</v>
      </c>
      <c r="N9" s="12" t="s">
        <v>5839</v>
      </c>
      <c r="O9" s="12" t="s">
        <v>1491</v>
      </c>
      <c r="P9" s="12" t="s">
        <v>1399</v>
      </c>
      <c r="Q9" s="12" t="s">
        <v>1580</v>
      </c>
      <c r="R9" s="12" t="s">
        <v>44</v>
      </c>
      <c r="S9" s="12" t="s">
        <v>1687</v>
      </c>
      <c r="T9" s="12" t="s">
        <v>41</v>
      </c>
      <c r="U9" s="12" t="s">
        <v>1742</v>
      </c>
      <c r="V9" s="12" t="s">
        <v>1807</v>
      </c>
      <c r="W9" s="12" t="s">
        <v>384</v>
      </c>
      <c r="X9" s="12" t="s">
        <v>156</v>
      </c>
      <c r="Y9" s="12" t="s">
        <v>1871</v>
      </c>
      <c r="Z9" s="12" t="s">
        <v>1926</v>
      </c>
      <c r="AA9" s="12" t="s">
        <v>1981</v>
      </c>
      <c r="AB9" s="12" t="s">
        <v>718</v>
      </c>
      <c r="AC9" s="12" t="s">
        <v>2048</v>
      </c>
      <c r="AD9" s="12" t="s">
        <v>2116</v>
      </c>
      <c r="AE9" s="12" t="s">
        <v>2183</v>
      </c>
      <c r="AF9" s="12" t="s">
        <v>2245</v>
      </c>
      <c r="AG9" s="12" t="s">
        <v>41</v>
      </c>
      <c r="AH9" s="12" t="s">
        <v>2311</v>
      </c>
      <c r="AI9" s="12" t="s">
        <v>41</v>
      </c>
      <c r="AJ9" s="12" t="s">
        <v>2378</v>
      </c>
      <c r="AK9" s="12" t="s">
        <v>2444</v>
      </c>
      <c r="AL9" s="12" t="s">
        <v>2506</v>
      </c>
      <c r="AM9" s="12" t="s">
        <v>2569</v>
      </c>
      <c r="AN9" s="12" t="s">
        <v>2634</v>
      </c>
      <c r="AO9" s="12" t="s">
        <v>123</v>
      </c>
      <c r="AP9" s="12" t="s">
        <v>2703</v>
      </c>
      <c r="AQ9" s="12" t="s">
        <v>41</v>
      </c>
      <c r="AR9" s="12" t="s">
        <v>2811</v>
      </c>
      <c r="AS9" s="12" t="s">
        <v>2878</v>
      </c>
      <c r="AT9" s="12" t="s">
        <v>2945</v>
      </c>
      <c r="AU9" s="12" t="s">
        <v>3012</v>
      </c>
      <c r="AV9" s="12" t="s">
        <v>3078</v>
      </c>
      <c r="AW9" s="12" t="s">
        <v>3140</v>
      </c>
      <c r="AX9" s="12" t="s">
        <v>3198</v>
      </c>
      <c r="AY9" s="12" t="s">
        <v>3259</v>
      </c>
      <c r="AZ9" s="12" t="s">
        <v>3324</v>
      </c>
      <c r="BA9" s="12" t="s">
        <v>1871</v>
      </c>
      <c r="BB9" s="12" t="s">
        <v>3435</v>
      </c>
      <c r="BC9" s="12" t="s">
        <v>3494</v>
      </c>
      <c r="BD9" s="12" t="s">
        <v>3535</v>
      </c>
      <c r="BE9" s="12" t="s">
        <v>3585</v>
      </c>
      <c r="BF9" s="12" t="s">
        <v>3651</v>
      </c>
      <c r="BG9" s="12" t="s">
        <v>3715</v>
      </c>
      <c r="BH9" s="12" t="s">
        <v>3776</v>
      </c>
      <c r="BI9" s="12" t="s">
        <v>3836</v>
      </c>
      <c r="BJ9" s="12" t="s">
        <v>3902</v>
      </c>
      <c r="BK9" s="12" t="s">
        <v>3965</v>
      </c>
      <c r="BL9" s="12" t="s">
        <v>44</v>
      </c>
      <c r="BM9" s="12" t="s">
        <v>4041</v>
      </c>
      <c r="BN9" s="12" t="s">
        <v>654</v>
      </c>
      <c r="BO9" s="12" t="s">
        <v>4105</v>
      </c>
      <c r="BP9" s="12" t="s">
        <v>4164</v>
      </c>
      <c r="BQ9" s="12" t="s">
        <v>4231</v>
      </c>
      <c r="BR9" s="12" t="s">
        <v>4292</v>
      </c>
      <c r="BS9" s="12" t="s">
        <v>4351</v>
      </c>
      <c r="BT9" s="12" t="s">
        <v>4415</v>
      </c>
      <c r="BU9" s="12" t="s">
        <v>3435</v>
      </c>
      <c r="BV9" s="12" t="s">
        <v>4534</v>
      </c>
      <c r="BW9" s="12" t="s">
        <v>4594</v>
      </c>
      <c r="BX9" s="12" t="s">
        <v>4649</v>
      </c>
      <c r="BY9" s="12" t="s">
        <v>4717</v>
      </c>
      <c r="BZ9" s="12" t="s">
        <v>4775</v>
      </c>
      <c r="CA9" s="12" t="s">
        <v>4829</v>
      </c>
      <c r="CB9" s="12" t="s">
        <v>89</v>
      </c>
      <c r="CC9" s="12" t="s">
        <v>4888</v>
      </c>
      <c r="CD9" s="12" t="s">
        <v>4948</v>
      </c>
      <c r="CE9" s="12" t="s">
        <v>44</v>
      </c>
      <c r="CF9" s="12" t="s">
        <v>5011</v>
      </c>
      <c r="CG9" s="12" t="s">
        <v>5065</v>
      </c>
      <c r="CH9" s="12" t="s">
        <v>5129</v>
      </c>
      <c r="CI9" s="12" t="s">
        <v>5196</v>
      </c>
      <c r="CJ9" s="12" t="s">
        <v>5263</v>
      </c>
      <c r="CK9" s="12" t="s">
        <v>5328</v>
      </c>
      <c r="CL9" s="12" t="s">
        <v>5391</v>
      </c>
      <c r="CM9" s="12" t="s">
        <v>5452</v>
      </c>
      <c r="CN9" s="12" t="s">
        <v>5518</v>
      </c>
      <c r="CO9" s="12" t="s">
        <v>5583</v>
      </c>
      <c r="CP9" s="12" t="s">
        <v>41</v>
      </c>
      <c r="CQ9" s="12" t="s">
        <v>5714</v>
      </c>
      <c r="CR9" s="12" t="s">
        <v>5781</v>
      </c>
    </row>
    <row r="10" spans="1:96" x14ac:dyDescent="0.3">
      <c r="A10" s="12" t="s">
        <v>834</v>
      </c>
      <c r="B10" s="12" t="s">
        <v>900</v>
      </c>
      <c r="C10" s="12" t="s">
        <v>965</v>
      </c>
      <c r="D10" s="12" t="s">
        <v>1030</v>
      </c>
      <c r="E10" s="12" t="s">
        <v>1096</v>
      </c>
      <c r="F10" s="12" t="s">
        <v>1163</v>
      </c>
      <c r="G10" s="12" t="s">
        <v>1229</v>
      </c>
      <c r="H10" s="12" t="s">
        <v>1297</v>
      </c>
      <c r="I10" s="12" t="s">
        <v>1363</v>
      </c>
      <c r="J10" s="12" t="s">
        <v>1425</v>
      </c>
      <c r="K10" s="12" t="s">
        <v>774</v>
      </c>
      <c r="L10" s="12" t="s">
        <v>5903</v>
      </c>
      <c r="M10" s="12" t="s">
        <v>5840</v>
      </c>
      <c r="N10" s="12" t="s">
        <v>5840</v>
      </c>
      <c r="O10" s="12" t="s">
        <v>1492</v>
      </c>
      <c r="P10" s="12" t="s">
        <v>1538</v>
      </c>
      <c r="Q10" s="12" t="s">
        <v>1581</v>
      </c>
      <c r="R10" s="12" t="s">
        <v>43</v>
      </c>
      <c r="S10" s="12" t="s">
        <v>1688</v>
      </c>
      <c r="T10" s="12" t="s">
        <v>42</v>
      </c>
      <c r="U10" s="12" t="s">
        <v>1743</v>
      </c>
      <c r="V10" s="12" t="s">
        <v>1808</v>
      </c>
      <c r="W10" s="12" t="s">
        <v>385</v>
      </c>
      <c r="X10" s="12" t="s">
        <v>157</v>
      </c>
      <c r="Y10" s="12" t="s">
        <v>1872</v>
      </c>
      <c r="Z10" s="12" t="s">
        <v>1927</v>
      </c>
      <c r="AA10" s="12" t="s">
        <v>1982</v>
      </c>
      <c r="AB10" s="12" t="s">
        <v>719</v>
      </c>
      <c r="AC10" s="12" t="s">
        <v>2049</v>
      </c>
      <c r="AD10" s="12" t="s">
        <v>2117</v>
      </c>
      <c r="AE10" s="12" t="s">
        <v>2184</v>
      </c>
      <c r="AF10" s="12" t="s">
        <v>2246</v>
      </c>
      <c r="AG10" s="12" t="s">
        <v>42</v>
      </c>
      <c r="AH10" s="12" t="s">
        <v>2312</v>
      </c>
      <c r="AI10" s="12" t="s">
        <v>42</v>
      </c>
      <c r="AJ10" s="12" t="s">
        <v>2379</v>
      </c>
      <c r="AK10" s="12" t="s">
        <v>2445</v>
      </c>
      <c r="AL10" s="12" t="s">
        <v>2507</v>
      </c>
      <c r="AM10" s="12" t="s">
        <v>2570</v>
      </c>
      <c r="AN10" s="12" t="s">
        <v>2635</v>
      </c>
      <c r="AO10" s="12" t="s">
        <v>124</v>
      </c>
      <c r="AP10" s="12" t="s">
        <v>2697</v>
      </c>
      <c r="AQ10" s="12" t="s">
        <v>2764</v>
      </c>
      <c r="AR10" s="12" t="s">
        <v>2812</v>
      </c>
      <c r="AS10" s="12" t="s">
        <v>2879</v>
      </c>
      <c r="AT10" s="12" t="s">
        <v>2946</v>
      </c>
      <c r="AU10" s="12" t="s">
        <v>3013</v>
      </c>
      <c r="AV10" s="12" t="s">
        <v>3079</v>
      </c>
      <c r="AW10" s="12" t="s">
        <v>3141</v>
      </c>
      <c r="AX10" s="12" t="s">
        <v>3199</v>
      </c>
      <c r="AY10" s="12" t="s">
        <v>3260</v>
      </c>
      <c r="AZ10" s="12" t="s">
        <v>3325</v>
      </c>
      <c r="BA10" s="12" t="s">
        <v>3387</v>
      </c>
      <c r="BB10" s="12" t="s">
        <v>3436</v>
      </c>
      <c r="BC10" s="12" t="s">
        <v>42</v>
      </c>
      <c r="BD10" s="12" t="s">
        <v>3536</v>
      </c>
      <c r="BE10" s="12" t="s">
        <v>3586</v>
      </c>
      <c r="BF10" s="12" t="s">
        <v>3652</v>
      </c>
      <c r="BG10" s="12" t="s">
        <v>3716</v>
      </c>
      <c r="BH10" s="12" t="s">
        <v>3777</v>
      </c>
      <c r="BI10" s="12" t="s">
        <v>3837</v>
      </c>
      <c r="BJ10" s="12" t="s">
        <v>3903</v>
      </c>
      <c r="BK10" s="12" t="s">
        <v>3966</v>
      </c>
      <c r="BL10" s="12" t="s">
        <v>78</v>
      </c>
      <c r="BM10" s="12" t="s">
        <v>4042</v>
      </c>
      <c r="BN10" s="12" t="s">
        <v>655</v>
      </c>
      <c r="BO10" s="12" t="s">
        <v>4106</v>
      </c>
      <c r="BP10" s="12" t="s">
        <v>4165</v>
      </c>
      <c r="BQ10" s="12" t="s">
        <v>4232</v>
      </c>
      <c r="BR10" s="12" t="s">
        <v>4293</v>
      </c>
      <c r="BS10" s="12" t="s">
        <v>4352</v>
      </c>
      <c r="BT10" s="12" t="s">
        <v>4416</v>
      </c>
      <c r="BU10" s="12" t="s">
        <v>4479</v>
      </c>
      <c r="BV10" s="12" t="s">
        <v>4535</v>
      </c>
      <c r="BW10" s="12" t="s">
        <v>4595</v>
      </c>
      <c r="BX10" s="12" t="s">
        <v>4650</v>
      </c>
      <c r="BY10" s="12" t="s">
        <v>4718</v>
      </c>
      <c r="BZ10" s="12" t="s">
        <v>4776</v>
      </c>
      <c r="CA10" s="12" t="s">
        <v>4830</v>
      </c>
      <c r="CB10" s="12" t="s">
        <v>90</v>
      </c>
      <c r="CC10" s="12" t="s">
        <v>4889</v>
      </c>
      <c r="CD10" s="12" t="s">
        <v>4949</v>
      </c>
      <c r="CE10" s="12" t="s">
        <v>43</v>
      </c>
      <c r="CF10" s="12" t="s">
        <v>5012</v>
      </c>
      <c r="CG10" s="12" t="s">
        <v>5066</v>
      </c>
      <c r="CH10" s="12" t="s">
        <v>5130</v>
      </c>
      <c r="CI10" s="12" t="s">
        <v>5197</v>
      </c>
      <c r="CJ10" s="12" t="s">
        <v>5264</v>
      </c>
      <c r="CK10" s="12" t="s">
        <v>5329</v>
      </c>
      <c r="CL10" s="12" t="s">
        <v>5392</v>
      </c>
      <c r="CM10" s="12" t="s">
        <v>5453</v>
      </c>
      <c r="CN10" s="12" t="s">
        <v>5519</v>
      </c>
      <c r="CO10" s="12" t="s">
        <v>5584</v>
      </c>
      <c r="CP10" s="12" t="s">
        <v>5648</v>
      </c>
      <c r="CQ10" s="12" t="s">
        <v>5715</v>
      </c>
      <c r="CR10" s="12" t="s">
        <v>5782</v>
      </c>
    </row>
    <row r="11" spans="1:96" x14ac:dyDescent="0.3">
      <c r="A11" s="12" t="s">
        <v>835</v>
      </c>
      <c r="B11" s="12" t="s">
        <v>901</v>
      </c>
      <c r="C11" s="12" t="s">
        <v>966</v>
      </c>
      <c r="D11" s="12" t="s">
        <v>1031</v>
      </c>
      <c r="E11" s="12" t="s">
        <v>1097</v>
      </c>
      <c r="F11" s="12" t="s">
        <v>1164</v>
      </c>
      <c r="G11" s="12" t="s">
        <v>1230</v>
      </c>
      <c r="H11" s="12" t="s">
        <v>1298</v>
      </c>
      <c r="I11" s="12" t="s">
        <v>1364</v>
      </c>
      <c r="J11" s="12" t="s">
        <v>1426</v>
      </c>
      <c r="K11" s="12" t="s">
        <v>775</v>
      </c>
      <c r="L11" s="12" t="s">
        <v>5904</v>
      </c>
      <c r="M11" s="12" t="s">
        <v>5841</v>
      </c>
      <c r="N11" s="12" t="s">
        <v>5841</v>
      </c>
      <c r="O11" s="12" t="s">
        <v>1493</v>
      </c>
      <c r="P11" s="12" t="s">
        <v>1539</v>
      </c>
      <c r="Q11" s="12" t="s">
        <v>1582</v>
      </c>
      <c r="R11" s="12" t="s">
        <v>16</v>
      </c>
      <c r="S11" s="12" t="s">
        <v>1689</v>
      </c>
      <c r="T11" s="12" t="s">
        <v>49</v>
      </c>
      <c r="U11" s="12" t="s">
        <v>1744</v>
      </c>
      <c r="V11" s="12" t="s">
        <v>1809</v>
      </c>
      <c r="W11" s="12" t="s">
        <v>386</v>
      </c>
      <c r="X11" s="12" t="s">
        <v>158</v>
      </c>
      <c r="Y11" s="12" t="s">
        <v>1873</v>
      </c>
      <c r="Z11" s="12" t="s">
        <v>1928</v>
      </c>
      <c r="AA11" s="12" t="s">
        <v>1983</v>
      </c>
      <c r="AB11" s="12" t="s">
        <v>720</v>
      </c>
      <c r="AC11" s="12" t="s">
        <v>2050</v>
      </c>
      <c r="AD11" s="12" t="s">
        <v>2118</v>
      </c>
      <c r="AE11" s="12" t="s">
        <v>2185</v>
      </c>
      <c r="AF11" s="12" t="s">
        <v>2247</v>
      </c>
      <c r="AG11" s="12" t="s">
        <v>49</v>
      </c>
      <c r="AH11" s="12" t="s">
        <v>2313</v>
      </c>
      <c r="AI11" s="12" t="s">
        <v>49</v>
      </c>
      <c r="AJ11" s="12" t="s">
        <v>2380</v>
      </c>
      <c r="AK11" s="12" t="s">
        <v>2446</v>
      </c>
      <c r="AL11" s="12" t="s">
        <v>2508</v>
      </c>
      <c r="AM11" s="12" t="s">
        <v>2571</v>
      </c>
      <c r="AN11" s="12" t="s">
        <v>2636</v>
      </c>
      <c r="AO11" s="12" t="s">
        <v>125</v>
      </c>
      <c r="AP11" s="12" t="s">
        <v>2704</v>
      </c>
      <c r="AQ11" s="12" t="s">
        <v>2765</v>
      </c>
      <c r="AR11" s="12" t="s">
        <v>2813</v>
      </c>
      <c r="AS11" s="12" t="s">
        <v>2880</v>
      </c>
      <c r="AT11" s="12" t="s">
        <v>2947</v>
      </c>
      <c r="AU11" s="12" t="s">
        <v>3014</v>
      </c>
      <c r="AV11" s="12" t="s">
        <v>3080</v>
      </c>
      <c r="AW11" s="12" t="s">
        <v>3142</v>
      </c>
      <c r="AX11" s="12" t="s">
        <v>3200</v>
      </c>
      <c r="AY11" s="12" t="s">
        <v>3261</v>
      </c>
      <c r="AZ11" s="12" t="s">
        <v>3326</v>
      </c>
      <c r="BA11" s="12" t="s">
        <v>720</v>
      </c>
      <c r="BB11" s="12" t="s">
        <v>3437</v>
      </c>
      <c r="BC11" s="12" t="s">
        <v>3495</v>
      </c>
      <c r="BD11" s="12" t="s">
        <v>3537</v>
      </c>
      <c r="BE11" s="12" t="s">
        <v>3587</v>
      </c>
      <c r="BF11" s="12" t="s">
        <v>3653</v>
      </c>
      <c r="BG11" s="12" t="s">
        <v>3717</v>
      </c>
      <c r="BH11" s="12" t="s">
        <v>3778</v>
      </c>
      <c r="BI11" s="12" t="s">
        <v>3838</v>
      </c>
      <c r="BJ11" s="12" t="s">
        <v>3904</v>
      </c>
      <c r="BK11" s="12" t="s">
        <v>3967</v>
      </c>
      <c r="BL11" s="12" t="s">
        <v>16</v>
      </c>
      <c r="BM11" s="12" t="s">
        <v>4043</v>
      </c>
      <c r="BN11" s="12" t="s">
        <v>656</v>
      </c>
      <c r="BO11" s="12" t="s">
        <v>4107</v>
      </c>
      <c r="BP11" s="12" t="s">
        <v>4166</v>
      </c>
      <c r="BQ11" s="12" t="s">
        <v>4233</v>
      </c>
      <c r="BR11" s="12" t="s">
        <v>4294</v>
      </c>
      <c r="BS11" s="12" t="s">
        <v>4353</v>
      </c>
      <c r="BT11" s="12" t="s">
        <v>4417</v>
      </c>
      <c r="BU11" s="12" t="s">
        <v>4480</v>
      </c>
      <c r="BV11" s="12" t="s">
        <v>4536</v>
      </c>
      <c r="BW11" s="12" t="s">
        <v>4596</v>
      </c>
      <c r="BX11" s="12" t="s">
        <v>4651</v>
      </c>
      <c r="BY11" s="12" t="s">
        <v>4719</v>
      </c>
      <c r="BZ11" s="12" t="s">
        <v>1364</v>
      </c>
      <c r="CA11" s="12" t="s">
        <v>4831</v>
      </c>
      <c r="CB11" s="12" t="s">
        <v>91</v>
      </c>
      <c r="CC11" s="12" t="s">
        <v>4890</v>
      </c>
      <c r="CD11" s="12" t="s">
        <v>4950</v>
      </c>
      <c r="CE11" s="12" t="s">
        <v>330</v>
      </c>
      <c r="CF11" s="12" t="s">
        <v>5013</v>
      </c>
      <c r="CG11" s="12" t="s">
        <v>5067</v>
      </c>
      <c r="CH11" s="12" t="s">
        <v>5131</v>
      </c>
      <c r="CI11" s="12" t="s">
        <v>5198</v>
      </c>
      <c r="CJ11" s="12" t="s">
        <v>5265</v>
      </c>
      <c r="CK11" s="12" t="s">
        <v>5330</v>
      </c>
      <c r="CL11" s="12" t="s">
        <v>5393</v>
      </c>
      <c r="CM11" s="12" t="s">
        <v>5454</v>
      </c>
      <c r="CN11" s="12" t="s">
        <v>5520</v>
      </c>
      <c r="CO11" s="12" t="s">
        <v>5585</v>
      </c>
      <c r="CP11" s="12" t="s">
        <v>5649</v>
      </c>
      <c r="CQ11" s="12" t="s">
        <v>5716</v>
      </c>
      <c r="CR11" s="12" t="s">
        <v>5783</v>
      </c>
    </row>
    <row r="12" spans="1:96" x14ac:dyDescent="0.3">
      <c r="A12" s="12" t="s">
        <v>836</v>
      </c>
      <c r="B12" s="12" t="s">
        <v>902</v>
      </c>
      <c r="C12" s="12" t="s">
        <v>967</v>
      </c>
      <c r="D12" s="12" t="s">
        <v>1032</v>
      </c>
      <c r="E12" s="12" t="s">
        <v>1098</v>
      </c>
      <c r="F12" s="12" t="s">
        <v>1165</v>
      </c>
      <c r="G12" s="12" t="s">
        <v>1231</v>
      </c>
      <c r="H12" s="12" t="s">
        <v>1299</v>
      </c>
      <c r="I12" s="12" t="s">
        <v>1365</v>
      </c>
      <c r="J12" s="12" t="s">
        <v>1427</v>
      </c>
      <c r="K12" s="12" t="s">
        <v>776</v>
      </c>
      <c r="L12" s="12" t="s">
        <v>5905</v>
      </c>
      <c r="M12" s="12" t="s">
        <v>5842</v>
      </c>
      <c r="N12" s="12" t="s">
        <v>5842</v>
      </c>
      <c r="O12" s="12" t="s">
        <v>126</v>
      </c>
      <c r="P12" s="12" t="s">
        <v>1540</v>
      </c>
      <c r="Q12" s="12" t="s">
        <v>1583</v>
      </c>
      <c r="R12" s="12" t="s">
        <v>1639</v>
      </c>
      <c r="S12" s="12" t="s">
        <v>1690</v>
      </c>
      <c r="T12" s="12" t="s">
        <v>50</v>
      </c>
      <c r="U12" s="12" t="s">
        <v>1745</v>
      </c>
      <c r="V12" s="12" t="s">
        <v>1810</v>
      </c>
      <c r="W12" s="12" t="s">
        <v>387</v>
      </c>
      <c r="X12" s="12" t="s">
        <v>159</v>
      </c>
      <c r="Y12" s="12" t="s">
        <v>1874</v>
      </c>
      <c r="Z12" s="12" t="s">
        <v>1929</v>
      </c>
      <c r="AA12" s="12" t="s">
        <v>1984</v>
      </c>
      <c r="AB12" s="12" t="s">
        <v>721</v>
      </c>
      <c r="AC12" s="12" t="s">
        <v>2051</v>
      </c>
      <c r="AD12" s="12" t="s">
        <v>2119</v>
      </c>
      <c r="AE12" s="12" t="s">
        <v>2186</v>
      </c>
      <c r="AF12" s="12" t="s">
        <v>2248</v>
      </c>
      <c r="AG12" s="12" t="s">
        <v>50</v>
      </c>
      <c r="AH12" s="12" t="s">
        <v>2314</v>
      </c>
      <c r="AI12" s="12" t="s">
        <v>50</v>
      </c>
      <c r="AJ12" s="12" t="s">
        <v>2381</v>
      </c>
      <c r="AK12" s="12" t="s">
        <v>2447</v>
      </c>
      <c r="AL12" s="12" t="s">
        <v>2509</v>
      </c>
      <c r="AM12" s="12" t="s">
        <v>2572</v>
      </c>
      <c r="AN12" s="12" t="s">
        <v>2637</v>
      </c>
      <c r="AO12" s="12" t="s">
        <v>126</v>
      </c>
      <c r="AP12" s="12" t="s">
        <v>2705</v>
      </c>
      <c r="AQ12" s="12" t="s">
        <v>2766</v>
      </c>
      <c r="AR12" s="12" t="s">
        <v>2814</v>
      </c>
      <c r="AS12" s="12" t="s">
        <v>2881</v>
      </c>
      <c r="AT12" s="12" t="s">
        <v>2948</v>
      </c>
      <c r="AU12" s="12" t="s">
        <v>3015</v>
      </c>
      <c r="AV12" s="12" t="s">
        <v>3081</v>
      </c>
      <c r="AW12" s="12" t="s">
        <v>3143</v>
      </c>
      <c r="AX12" s="12" t="s">
        <v>3201</v>
      </c>
      <c r="AY12" s="12" t="s">
        <v>3262</v>
      </c>
      <c r="AZ12" s="12" t="s">
        <v>3327</v>
      </c>
      <c r="BA12" s="12" t="s">
        <v>3388</v>
      </c>
      <c r="BB12" s="12" t="s">
        <v>3438</v>
      </c>
      <c r="BC12" s="12" t="s">
        <v>3496</v>
      </c>
      <c r="BD12" s="12" t="s">
        <v>3538</v>
      </c>
      <c r="BE12" s="12" t="s">
        <v>3588</v>
      </c>
      <c r="BF12" s="12" t="s">
        <v>3654</v>
      </c>
      <c r="BG12" s="12" t="s">
        <v>3718</v>
      </c>
      <c r="BH12" s="12" t="s">
        <v>3779</v>
      </c>
      <c r="BI12" s="12" t="s">
        <v>3839</v>
      </c>
      <c r="BJ12" s="12" t="s">
        <v>3905</v>
      </c>
      <c r="BK12" s="12" t="s">
        <v>3968</v>
      </c>
      <c r="BL12" s="12" t="s">
        <v>17</v>
      </c>
      <c r="BM12" s="12" t="s">
        <v>4044</v>
      </c>
      <c r="BN12" s="12" t="s">
        <v>657</v>
      </c>
      <c r="BO12" s="12" t="s">
        <v>4108</v>
      </c>
      <c r="BP12" s="12" t="s">
        <v>4167</v>
      </c>
      <c r="BQ12" s="12" t="s">
        <v>4234</v>
      </c>
      <c r="BR12" s="12" t="s">
        <v>4295</v>
      </c>
      <c r="BS12" s="12" t="s">
        <v>4354</v>
      </c>
      <c r="BT12" s="12" t="s">
        <v>4418</v>
      </c>
      <c r="BU12" s="12" t="s">
        <v>4481</v>
      </c>
      <c r="BV12" s="12" t="s">
        <v>4537</v>
      </c>
      <c r="BW12" s="12" t="s">
        <v>4597</v>
      </c>
      <c r="BX12" s="12" t="s">
        <v>4652</v>
      </c>
      <c r="BY12" s="12" t="s">
        <v>4720</v>
      </c>
      <c r="BZ12" s="12" t="s">
        <v>4777</v>
      </c>
      <c r="CA12" s="12" t="s">
        <v>4832</v>
      </c>
      <c r="CB12" s="12" t="s">
        <v>92</v>
      </c>
      <c r="CC12" s="12" t="s">
        <v>4891</v>
      </c>
      <c r="CD12" s="12" t="s">
        <v>4951</v>
      </c>
      <c r="CE12" s="12" t="s">
        <v>331</v>
      </c>
      <c r="CF12" s="12" t="s">
        <v>5014</v>
      </c>
      <c r="CG12" s="12" t="s">
        <v>5068</v>
      </c>
      <c r="CH12" s="12" t="s">
        <v>5132</v>
      </c>
      <c r="CI12" s="12" t="s">
        <v>5199</v>
      </c>
      <c r="CJ12" s="12" t="s">
        <v>5266</v>
      </c>
      <c r="CK12" s="12" t="s">
        <v>5331</v>
      </c>
      <c r="CL12" s="12" t="s">
        <v>5394</v>
      </c>
      <c r="CM12" s="12" t="s">
        <v>5455</v>
      </c>
      <c r="CN12" s="12" t="s">
        <v>5521</v>
      </c>
      <c r="CO12" s="12" t="s">
        <v>5586</v>
      </c>
      <c r="CP12" s="12" t="s">
        <v>5650</v>
      </c>
      <c r="CQ12" s="12" t="s">
        <v>5717</v>
      </c>
      <c r="CR12" s="12" t="s">
        <v>5784</v>
      </c>
    </row>
    <row r="13" spans="1:96" x14ac:dyDescent="0.3">
      <c r="A13" s="12" t="s">
        <v>332</v>
      </c>
      <c r="B13" s="12" t="s">
        <v>903</v>
      </c>
      <c r="C13" s="12" t="s">
        <v>968</v>
      </c>
      <c r="D13" s="12" t="s">
        <v>1033</v>
      </c>
      <c r="E13" s="12" t="s">
        <v>1099</v>
      </c>
      <c r="F13" s="12" t="s">
        <v>1166</v>
      </c>
      <c r="G13" s="12" t="s">
        <v>1232</v>
      </c>
      <c r="H13" s="12" t="s">
        <v>1300</v>
      </c>
      <c r="I13" s="12" t="s">
        <v>1366</v>
      </c>
      <c r="J13" s="12" t="s">
        <v>1428</v>
      </c>
      <c r="K13" s="12" t="s">
        <v>51</v>
      </c>
      <c r="L13" s="12" t="s">
        <v>5015</v>
      </c>
      <c r="M13" s="12" t="s">
        <v>5843</v>
      </c>
      <c r="N13" s="12" t="s">
        <v>5843</v>
      </c>
      <c r="O13" s="12" t="s">
        <v>1494</v>
      </c>
      <c r="P13" s="12" t="s">
        <v>1366</v>
      </c>
      <c r="Q13" s="12" t="s">
        <v>1584</v>
      </c>
      <c r="R13" s="12" t="s">
        <v>1640</v>
      </c>
      <c r="S13" s="12" t="s">
        <v>332</v>
      </c>
      <c r="T13" s="12" t="s">
        <v>51</v>
      </c>
      <c r="U13" s="12" t="s">
        <v>1746</v>
      </c>
      <c r="V13" s="12" t="s">
        <v>1</v>
      </c>
      <c r="W13" s="12" t="s">
        <v>388</v>
      </c>
      <c r="X13" s="12" t="s">
        <v>51</v>
      </c>
      <c r="Y13" s="12" t="s">
        <v>1875</v>
      </c>
      <c r="Z13" s="12" t="s">
        <v>1930</v>
      </c>
      <c r="AA13" s="12" t="s">
        <v>1985</v>
      </c>
      <c r="AB13" s="12" t="s">
        <v>332</v>
      </c>
      <c r="AC13" s="12" t="s">
        <v>2052</v>
      </c>
      <c r="AD13" s="12" t="s">
        <v>2120</v>
      </c>
      <c r="AE13" s="12" t="s">
        <v>2187</v>
      </c>
      <c r="AF13" s="12" t="s">
        <v>2249</v>
      </c>
      <c r="AG13" s="12" t="s">
        <v>51</v>
      </c>
      <c r="AH13" s="12" t="s">
        <v>2315</v>
      </c>
      <c r="AI13" s="12" t="s">
        <v>51</v>
      </c>
      <c r="AJ13" s="12" t="s">
        <v>2382</v>
      </c>
      <c r="AK13" s="12" t="s">
        <v>2448</v>
      </c>
      <c r="AL13" s="12" t="s">
        <v>2510</v>
      </c>
      <c r="AM13" s="12" t="s">
        <v>332</v>
      </c>
      <c r="AN13" s="12" t="s">
        <v>2638</v>
      </c>
      <c r="AO13" s="12" t="s">
        <v>127</v>
      </c>
      <c r="AP13" s="12" t="s">
        <v>2706</v>
      </c>
      <c r="AQ13" s="12" t="s">
        <v>332</v>
      </c>
      <c r="AR13" s="12" t="s">
        <v>2815</v>
      </c>
      <c r="AS13" s="12" t="s">
        <v>2882</v>
      </c>
      <c r="AT13" s="12" t="s">
        <v>2949</v>
      </c>
      <c r="AU13" s="12" t="s">
        <v>3016</v>
      </c>
      <c r="AV13" s="12" t="s">
        <v>3082</v>
      </c>
      <c r="AW13" s="12" t="s">
        <v>3144</v>
      </c>
      <c r="AX13" s="12" t="s">
        <v>3202</v>
      </c>
      <c r="AY13" s="12" t="s">
        <v>3263</v>
      </c>
      <c r="AZ13" s="12" t="s">
        <v>3328</v>
      </c>
      <c r="BA13" s="12" t="s">
        <v>332</v>
      </c>
      <c r="BB13" s="12" t="s">
        <v>3439</v>
      </c>
      <c r="BC13" s="12" t="s">
        <v>51</v>
      </c>
      <c r="BD13" s="12" t="s">
        <v>332</v>
      </c>
      <c r="BE13" s="12" t="s">
        <v>3589</v>
      </c>
      <c r="BF13" s="12" t="s">
        <v>3655</v>
      </c>
      <c r="BG13" s="12" t="s">
        <v>3709</v>
      </c>
      <c r="BH13" s="12" t="s">
        <v>2315</v>
      </c>
      <c r="BI13" s="12" t="s">
        <v>3840</v>
      </c>
      <c r="BJ13" s="12" t="s">
        <v>3906</v>
      </c>
      <c r="BK13" s="12" t="s">
        <v>2315</v>
      </c>
      <c r="BL13" s="12" t="s">
        <v>1</v>
      </c>
      <c r="BM13" s="12" t="s">
        <v>4045</v>
      </c>
      <c r="BN13" s="12" t="s">
        <v>658</v>
      </c>
      <c r="BO13" s="12" t="s">
        <v>1930</v>
      </c>
      <c r="BP13" s="12" t="s">
        <v>4168</v>
      </c>
      <c r="BQ13" s="12" t="s">
        <v>4235</v>
      </c>
      <c r="BR13" s="12" t="s">
        <v>4296</v>
      </c>
      <c r="BS13" s="12" t="s">
        <v>4355</v>
      </c>
      <c r="BT13" s="12" t="s">
        <v>4419</v>
      </c>
      <c r="BU13" s="12" t="s">
        <v>4482</v>
      </c>
      <c r="BV13" s="12" t="s">
        <v>51</v>
      </c>
      <c r="BW13" s="12" t="s">
        <v>4598</v>
      </c>
      <c r="BX13" s="12" t="s">
        <v>4653</v>
      </c>
      <c r="BY13" s="12" t="s">
        <v>4721</v>
      </c>
      <c r="BZ13" s="12" t="s">
        <v>4778</v>
      </c>
      <c r="CA13" s="12" t="s">
        <v>4833</v>
      </c>
      <c r="CB13" s="12" t="s">
        <v>93</v>
      </c>
      <c r="CC13" s="12" t="s">
        <v>1640</v>
      </c>
      <c r="CD13" s="12" t="s">
        <v>4952</v>
      </c>
      <c r="CE13" s="12" t="s">
        <v>332</v>
      </c>
      <c r="CF13" s="12" t="s">
        <v>5015</v>
      </c>
      <c r="CG13" s="12" t="s">
        <v>5069</v>
      </c>
      <c r="CH13" s="12" t="s">
        <v>5133</v>
      </c>
      <c r="CI13" s="12" t="s">
        <v>5200</v>
      </c>
      <c r="CJ13" s="12" t="s">
        <v>5267</v>
      </c>
      <c r="CK13" s="12" t="s">
        <v>5332</v>
      </c>
      <c r="CL13" s="12" t="s">
        <v>5395</v>
      </c>
      <c r="CM13" s="12" t="s">
        <v>5456</v>
      </c>
      <c r="CN13" s="12" t="s">
        <v>5522</v>
      </c>
      <c r="CO13" s="12" t="s">
        <v>5587</v>
      </c>
      <c r="CP13" s="12" t="s">
        <v>5651</v>
      </c>
      <c r="CQ13" s="12" t="s">
        <v>5718</v>
      </c>
      <c r="CR13" s="12" t="s">
        <v>5785</v>
      </c>
    </row>
    <row r="14" spans="1:96" x14ac:dyDescent="0.3">
      <c r="A14" s="12" t="s">
        <v>837</v>
      </c>
      <c r="B14" s="12" t="s">
        <v>904</v>
      </c>
      <c r="C14" s="12" t="s">
        <v>969</v>
      </c>
      <c r="D14" s="12" t="s">
        <v>1034</v>
      </c>
      <c r="E14" s="12" t="s">
        <v>1100</v>
      </c>
      <c r="F14" s="12" t="s">
        <v>1167</v>
      </c>
      <c r="G14" s="12" t="s">
        <v>1233</v>
      </c>
      <c r="H14" s="12" t="s">
        <v>1301</v>
      </c>
      <c r="I14" s="12" t="s">
        <v>659</v>
      </c>
      <c r="J14" s="12" t="s">
        <v>1429</v>
      </c>
      <c r="K14" s="12" t="s">
        <v>777</v>
      </c>
      <c r="L14" s="12" t="s">
        <v>5906</v>
      </c>
      <c r="M14" s="12" t="s">
        <v>5844</v>
      </c>
      <c r="N14" s="12" t="s">
        <v>5844</v>
      </c>
      <c r="O14" s="12" t="s">
        <v>1495</v>
      </c>
      <c r="P14" s="12" t="s">
        <v>659</v>
      </c>
      <c r="Q14" s="12" t="s">
        <v>1585</v>
      </c>
      <c r="R14" s="12" t="s">
        <v>2</v>
      </c>
      <c r="S14" s="12" t="s">
        <v>1691</v>
      </c>
      <c r="T14" s="12" t="s">
        <v>52</v>
      </c>
      <c r="U14" s="12" t="s">
        <v>1747</v>
      </c>
      <c r="V14" s="12" t="s">
        <v>1811</v>
      </c>
      <c r="W14" s="12" t="s">
        <v>389</v>
      </c>
      <c r="X14" s="12" t="s">
        <v>160</v>
      </c>
      <c r="Y14" s="12" t="s">
        <v>1876</v>
      </c>
      <c r="Z14" s="12" t="s">
        <v>1931</v>
      </c>
      <c r="AA14" s="12" t="s">
        <v>1986</v>
      </c>
      <c r="AB14" s="12" t="s">
        <v>722</v>
      </c>
      <c r="AC14" s="12" t="s">
        <v>2053</v>
      </c>
      <c r="AD14" s="12" t="s">
        <v>2121</v>
      </c>
      <c r="AE14" s="12" t="s">
        <v>2188</v>
      </c>
      <c r="AF14" s="12" t="s">
        <v>2250</v>
      </c>
      <c r="AG14" s="12" t="s">
        <v>52</v>
      </c>
      <c r="AH14" s="12" t="s">
        <v>2316</v>
      </c>
      <c r="AI14" s="12" t="s">
        <v>52</v>
      </c>
      <c r="AJ14" s="12" t="s">
        <v>2383</v>
      </c>
      <c r="AK14" s="12" t="s">
        <v>2449</v>
      </c>
      <c r="AL14" s="12" t="s">
        <v>2511</v>
      </c>
      <c r="AM14" s="12" t="s">
        <v>2573</v>
      </c>
      <c r="AN14" s="12" t="s">
        <v>2639</v>
      </c>
      <c r="AO14" s="12" t="s">
        <v>128</v>
      </c>
      <c r="AP14" s="12" t="s">
        <v>2707</v>
      </c>
      <c r="AQ14" s="12" t="s">
        <v>2767</v>
      </c>
      <c r="AR14" s="12" t="s">
        <v>2816</v>
      </c>
      <c r="AS14" s="12" t="s">
        <v>2883</v>
      </c>
      <c r="AT14" s="12" t="s">
        <v>2950</v>
      </c>
      <c r="AU14" s="12" t="s">
        <v>3017</v>
      </c>
      <c r="AV14" s="12" t="s">
        <v>3083</v>
      </c>
      <c r="AW14" s="12" t="s">
        <v>3145</v>
      </c>
      <c r="AX14" s="12" t="s">
        <v>52</v>
      </c>
      <c r="AY14" s="12" t="s">
        <v>3264</v>
      </c>
      <c r="AZ14" s="12" t="s">
        <v>3329</v>
      </c>
      <c r="BA14" s="12" t="s">
        <v>3389</v>
      </c>
      <c r="BB14" s="12" t="s">
        <v>3440</v>
      </c>
      <c r="BC14" s="12" t="s">
        <v>52</v>
      </c>
      <c r="BD14" s="12" t="s">
        <v>3539</v>
      </c>
      <c r="BE14" s="12" t="s">
        <v>3590</v>
      </c>
      <c r="BF14" s="12" t="s">
        <v>3656</v>
      </c>
      <c r="BG14" s="12" t="s">
        <v>3719</v>
      </c>
      <c r="BH14" s="12" t="s">
        <v>3780</v>
      </c>
      <c r="BI14" s="12" t="s">
        <v>3841</v>
      </c>
      <c r="BJ14" s="12" t="s">
        <v>3907</v>
      </c>
      <c r="BK14" s="12" t="s">
        <v>2316</v>
      </c>
      <c r="BL14" s="12" t="s">
        <v>2</v>
      </c>
      <c r="BM14" s="12" t="s">
        <v>4046</v>
      </c>
      <c r="BN14" s="12" t="s">
        <v>659</v>
      </c>
      <c r="BO14" s="12" t="s">
        <v>4109</v>
      </c>
      <c r="BP14" s="12" t="s">
        <v>4169</v>
      </c>
      <c r="BQ14" s="12" t="s">
        <v>4236</v>
      </c>
      <c r="BR14" s="12" t="s">
        <v>4297</v>
      </c>
      <c r="BS14" s="12" t="s">
        <v>4356</v>
      </c>
      <c r="BT14" s="12" t="s">
        <v>4420</v>
      </c>
      <c r="BU14" s="12" t="s">
        <v>3440</v>
      </c>
      <c r="BV14" s="12" t="s">
        <v>4538</v>
      </c>
      <c r="BW14" s="12" t="s">
        <v>4599</v>
      </c>
      <c r="BX14" s="12" t="s">
        <v>4654</v>
      </c>
      <c r="BY14" s="12" t="s">
        <v>4722</v>
      </c>
      <c r="BZ14" s="12" t="s">
        <v>659</v>
      </c>
      <c r="CA14" s="12" t="s">
        <v>4834</v>
      </c>
      <c r="CB14" s="12" t="s">
        <v>94</v>
      </c>
      <c r="CC14" s="12" t="s">
        <v>4892</v>
      </c>
      <c r="CD14" s="12" t="s">
        <v>4953</v>
      </c>
      <c r="CE14" s="12" t="s">
        <v>333</v>
      </c>
      <c r="CF14" s="12" t="s">
        <v>5016</v>
      </c>
      <c r="CG14" s="12" t="s">
        <v>5070</v>
      </c>
      <c r="CH14" s="12" t="s">
        <v>5134</v>
      </c>
      <c r="CI14" s="12" t="s">
        <v>5201</v>
      </c>
      <c r="CJ14" s="12" t="s">
        <v>5268</v>
      </c>
      <c r="CK14" s="12" t="s">
        <v>5333</v>
      </c>
      <c r="CL14" s="12" t="s">
        <v>3440</v>
      </c>
      <c r="CM14" s="12" t="s">
        <v>5457</v>
      </c>
      <c r="CN14" s="12" t="s">
        <v>5523</v>
      </c>
      <c r="CO14" s="12" t="s">
        <v>5588</v>
      </c>
      <c r="CP14" s="12" t="s">
        <v>5652</v>
      </c>
      <c r="CQ14" s="12" t="s">
        <v>5719</v>
      </c>
      <c r="CR14" s="12" t="s">
        <v>5786</v>
      </c>
    </row>
    <row r="15" spans="1:96" x14ac:dyDescent="0.3">
      <c r="A15" s="12" t="s">
        <v>838</v>
      </c>
      <c r="B15" s="12" t="s">
        <v>905</v>
      </c>
      <c r="C15" s="12" t="s">
        <v>970</v>
      </c>
      <c r="D15" s="12" t="s">
        <v>1035</v>
      </c>
      <c r="E15" s="12" t="s">
        <v>1101</v>
      </c>
      <c r="F15" s="12" t="s">
        <v>1168</v>
      </c>
      <c r="G15" s="12" t="s">
        <v>1234</v>
      </c>
      <c r="H15" s="12" t="s">
        <v>1302</v>
      </c>
      <c r="I15" s="12" t="s">
        <v>1367</v>
      </c>
      <c r="J15" s="12" t="s">
        <v>1430</v>
      </c>
      <c r="K15" s="12" t="s">
        <v>778</v>
      </c>
      <c r="L15" s="12" t="s">
        <v>5907</v>
      </c>
      <c r="M15" s="12" t="s">
        <v>5845</v>
      </c>
      <c r="N15" s="12" t="s">
        <v>5845</v>
      </c>
      <c r="O15" s="12" t="s">
        <v>129</v>
      </c>
      <c r="P15" s="12" t="s">
        <v>1367</v>
      </c>
      <c r="Q15" s="12" t="s">
        <v>1586</v>
      </c>
      <c r="R15" s="12" t="s">
        <v>1641</v>
      </c>
      <c r="S15" s="12" t="s">
        <v>1692</v>
      </c>
      <c r="T15" s="12" t="s">
        <v>53</v>
      </c>
      <c r="U15" s="12" t="s">
        <v>1748</v>
      </c>
      <c r="V15" s="12" t="s">
        <v>1812</v>
      </c>
      <c r="W15" s="12" t="s">
        <v>390</v>
      </c>
      <c r="X15" s="12" t="s">
        <v>161</v>
      </c>
      <c r="Y15" s="12" t="s">
        <v>1877</v>
      </c>
      <c r="Z15" s="12" t="s">
        <v>1932</v>
      </c>
      <c r="AA15" s="12" t="s">
        <v>1987</v>
      </c>
      <c r="AB15" s="12" t="s">
        <v>723</v>
      </c>
      <c r="AC15" s="12" t="s">
        <v>2054</v>
      </c>
      <c r="AD15" s="12" t="s">
        <v>2122</v>
      </c>
      <c r="AE15" s="12" t="s">
        <v>2189</v>
      </c>
      <c r="AF15" s="12" t="s">
        <v>2251</v>
      </c>
      <c r="AG15" s="12" t="s">
        <v>53</v>
      </c>
      <c r="AH15" s="12" t="s">
        <v>2317</v>
      </c>
      <c r="AI15" s="12" t="s">
        <v>53</v>
      </c>
      <c r="AJ15" s="12" t="s">
        <v>2384</v>
      </c>
      <c r="AK15" s="12" t="s">
        <v>2450</v>
      </c>
      <c r="AL15" s="12" t="s">
        <v>2512</v>
      </c>
      <c r="AM15" s="12" t="s">
        <v>2574</v>
      </c>
      <c r="AN15" s="12" t="s">
        <v>2640</v>
      </c>
      <c r="AO15" s="12" t="s">
        <v>129</v>
      </c>
      <c r="AP15" s="12" t="s">
        <v>2708</v>
      </c>
      <c r="AQ15" s="12" t="s">
        <v>2578</v>
      </c>
      <c r="AR15" s="12" t="s">
        <v>2817</v>
      </c>
      <c r="AS15" s="12" t="s">
        <v>2884</v>
      </c>
      <c r="AT15" s="12" t="s">
        <v>2951</v>
      </c>
      <c r="AU15" s="12" t="s">
        <v>3018</v>
      </c>
      <c r="AV15" s="12" t="s">
        <v>3084</v>
      </c>
      <c r="AW15" s="12" t="s">
        <v>53</v>
      </c>
      <c r="AX15" s="12" t="s">
        <v>3203</v>
      </c>
      <c r="AY15" s="12" t="s">
        <v>3265</v>
      </c>
      <c r="AZ15" s="12" t="s">
        <v>3330</v>
      </c>
      <c r="BA15" s="12" t="s">
        <v>3390</v>
      </c>
      <c r="BB15" s="12" t="s">
        <v>3441</v>
      </c>
      <c r="BC15" s="12" t="s">
        <v>53</v>
      </c>
      <c r="BD15" s="12" t="s">
        <v>3540</v>
      </c>
      <c r="BE15" s="12" t="s">
        <v>3591</v>
      </c>
      <c r="BF15" s="12" t="s">
        <v>3657</v>
      </c>
      <c r="BG15" s="12" t="s">
        <v>3720</v>
      </c>
      <c r="BH15" s="12" t="s">
        <v>3781</v>
      </c>
      <c r="BI15" s="12" t="s">
        <v>3842</v>
      </c>
      <c r="BJ15" s="12" t="s">
        <v>3908</v>
      </c>
      <c r="BK15" s="12" t="s">
        <v>2317</v>
      </c>
      <c r="BL15" s="12" t="s">
        <v>4015</v>
      </c>
      <c r="BM15" s="12" t="s">
        <v>4047</v>
      </c>
      <c r="BN15" s="12" t="s">
        <v>660</v>
      </c>
      <c r="BO15" s="12" t="s">
        <v>4110</v>
      </c>
      <c r="BP15" s="12" t="s">
        <v>4170</v>
      </c>
      <c r="BQ15" s="12" t="s">
        <v>4237</v>
      </c>
      <c r="BR15" s="12" t="s">
        <v>1434</v>
      </c>
      <c r="BS15" s="12" t="s">
        <v>4357</v>
      </c>
      <c r="BT15" s="12" t="s">
        <v>4421</v>
      </c>
      <c r="BU15" s="12" t="s">
        <v>4483</v>
      </c>
      <c r="BV15" s="12" t="s">
        <v>4539</v>
      </c>
      <c r="BW15" s="12" t="s">
        <v>4600</v>
      </c>
      <c r="BX15" s="12" t="s">
        <v>4655</v>
      </c>
      <c r="BY15" s="12" t="s">
        <v>4723</v>
      </c>
      <c r="BZ15" s="12" t="s">
        <v>1367</v>
      </c>
      <c r="CA15" s="12" t="s">
        <v>4835</v>
      </c>
      <c r="CB15" s="12" t="s">
        <v>95</v>
      </c>
      <c r="CC15" s="12" t="s">
        <v>4893</v>
      </c>
      <c r="CD15" s="12" t="s">
        <v>4954</v>
      </c>
      <c r="CE15" s="12" t="s">
        <v>334</v>
      </c>
      <c r="CF15" s="12" t="s">
        <v>5017</v>
      </c>
      <c r="CG15" s="12" t="s">
        <v>5071</v>
      </c>
      <c r="CH15" s="12" t="s">
        <v>5135</v>
      </c>
      <c r="CI15" s="12" t="s">
        <v>5202</v>
      </c>
      <c r="CJ15" s="12" t="s">
        <v>5269</v>
      </c>
      <c r="CK15" s="12" t="s">
        <v>5334</v>
      </c>
      <c r="CL15" s="12" t="s">
        <v>5396</v>
      </c>
      <c r="CM15" s="12" t="s">
        <v>5458</v>
      </c>
      <c r="CN15" s="12" t="s">
        <v>5524</v>
      </c>
      <c r="CO15" s="12" t="s">
        <v>5589</v>
      </c>
      <c r="CP15" s="12" t="s">
        <v>5653</v>
      </c>
      <c r="CQ15" s="12" t="s">
        <v>5720</v>
      </c>
      <c r="CR15" s="12" t="s">
        <v>5787</v>
      </c>
    </row>
    <row r="16" spans="1:96" x14ac:dyDescent="0.3">
      <c r="A16" s="12" t="s">
        <v>839</v>
      </c>
      <c r="B16" s="12" t="s">
        <v>906</v>
      </c>
      <c r="C16" s="12" t="s">
        <v>971</v>
      </c>
      <c r="D16" s="12" t="s">
        <v>1036</v>
      </c>
      <c r="E16" s="12" t="s">
        <v>1102</v>
      </c>
      <c r="F16" s="12" t="s">
        <v>1169</v>
      </c>
      <c r="G16" s="12" t="s">
        <v>1235</v>
      </c>
      <c r="H16" s="12" t="s">
        <v>1303</v>
      </c>
      <c r="I16" s="12" t="s">
        <v>1368</v>
      </c>
      <c r="J16" s="12" t="s">
        <v>1431</v>
      </c>
      <c r="K16" s="12" t="s">
        <v>779</v>
      </c>
      <c r="L16" s="12" t="s">
        <v>5908</v>
      </c>
      <c r="M16" s="12" t="s">
        <v>5846</v>
      </c>
      <c r="N16" s="12" t="s">
        <v>5846</v>
      </c>
      <c r="O16" s="12" t="s">
        <v>130</v>
      </c>
      <c r="P16" s="12" t="s">
        <v>1368</v>
      </c>
      <c r="Q16" s="12" t="s">
        <v>1587</v>
      </c>
      <c r="R16" s="12" t="s">
        <v>1642</v>
      </c>
      <c r="S16" s="12" t="s">
        <v>1693</v>
      </c>
      <c r="T16" s="12" t="s">
        <v>54</v>
      </c>
      <c r="U16" s="12" t="s">
        <v>1749</v>
      </c>
      <c r="V16" s="12" t="s">
        <v>1813</v>
      </c>
      <c r="W16" s="12" t="s">
        <v>391</v>
      </c>
      <c r="X16" s="12" t="s">
        <v>162</v>
      </c>
      <c r="Y16" s="12" t="s">
        <v>1878</v>
      </c>
      <c r="Z16" s="12" t="s">
        <v>1933</v>
      </c>
      <c r="AA16" s="12" t="s">
        <v>1988</v>
      </c>
      <c r="AB16" s="12" t="s">
        <v>724</v>
      </c>
      <c r="AC16" s="12" t="s">
        <v>2055</v>
      </c>
      <c r="AD16" s="12" t="s">
        <v>2123</v>
      </c>
      <c r="AE16" s="12" t="s">
        <v>2190</v>
      </c>
      <c r="AF16" s="12" t="s">
        <v>2252</v>
      </c>
      <c r="AG16" s="12" t="s">
        <v>54</v>
      </c>
      <c r="AH16" s="12" t="s">
        <v>2318</v>
      </c>
      <c r="AI16" s="12" t="s">
        <v>54</v>
      </c>
      <c r="AJ16" s="12" t="s">
        <v>2385</v>
      </c>
      <c r="AK16" s="12" t="s">
        <v>2451</v>
      </c>
      <c r="AL16" s="12" t="s">
        <v>2513</v>
      </c>
      <c r="AM16" s="12" t="s">
        <v>2575</v>
      </c>
      <c r="AN16" s="12" t="s">
        <v>2641</v>
      </c>
      <c r="AO16" s="12" t="s">
        <v>130</v>
      </c>
      <c r="AP16" s="12" t="s">
        <v>2709</v>
      </c>
      <c r="AQ16" s="12" t="s">
        <v>54</v>
      </c>
      <c r="AR16" s="12" t="s">
        <v>2818</v>
      </c>
      <c r="AS16" s="12" t="s">
        <v>2885</v>
      </c>
      <c r="AT16" s="12" t="s">
        <v>2952</v>
      </c>
      <c r="AU16" s="12" t="s">
        <v>3019</v>
      </c>
      <c r="AV16" s="12" t="s">
        <v>54</v>
      </c>
      <c r="AW16" s="12" t="s">
        <v>54</v>
      </c>
      <c r="AX16" s="12" t="s">
        <v>54</v>
      </c>
      <c r="AY16" s="12" t="s">
        <v>3266</v>
      </c>
      <c r="AZ16" s="12" t="s">
        <v>3331</v>
      </c>
      <c r="BA16" s="12" t="s">
        <v>3391</v>
      </c>
      <c r="BB16" s="12" t="s">
        <v>3442</v>
      </c>
      <c r="BC16" s="12" t="s">
        <v>54</v>
      </c>
      <c r="BD16" s="12" t="s">
        <v>54</v>
      </c>
      <c r="BE16" s="12" t="s">
        <v>3592</v>
      </c>
      <c r="BF16" s="12" t="s">
        <v>130</v>
      </c>
      <c r="BG16" s="12" t="s">
        <v>54</v>
      </c>
      <c r="BH16" s="12" t="s">
        <v>3782</v>
      </c>
      <c r="BI16" s="12" t="s">
        <v>3843</v>
      </c>
      <c r="BJ16" s="12" t="s">
        <v>3909</v>
      </c>
      <c r="BK16" s="12" t="s">
        <v>3969</v>
      </c>
      <c r="BL16" s="12" t="s">
        <v>10</v>
      </c>
      <c r="BM16" s="12" t="s">
        <v>4048</v>
      </c>
      <c r="BN16" s="12" t="s">
        <v>661</v>
      </c>
      <c r="BO16" s="12" t="s">
        <v>1933</v>
      </c>
      <c r="BP16" s="12" t="s">
        <v>4171</v>
      </c>
      <c r="BQ16" s="12" t="s">
        <v>4238</v>
      </c>
      <c r="BR16" s="12" t="s">
        <v>4298</v>
      </c>
      <c r="BS16" s="12" t="s">
        <v>4358</v>
      </c>
      <c r="BT16" s="12" t="s">
        <v>2641</v>
      </c>
      <c r="BU16" s="12" t="s">
        <v>4484</v>
      </c>
      <c r="BV16" s="12" t="s">
        <v>4540</v>
      </c>
      <c r="BW16" s="12" t="s">
        <v>54</v>
      </c>
      <c r="BX16" s="12" t="s">
        <v>4656</v>
      </c>
      <c r="BY16" s="12" t="s">
        <v>4724</v>
      </c>
      <c r="BZ16" s="12" t="s">
        <v>4779</v>
      </c>
      <c r="CA16" s="12" t="s">
        <v>4836</v>
      </c>
      <c r="CB16" s="12" t="s">
        <v>96</v>
      </c>
      <c r="CC16" s="12" t="s">
        <v>4894</v>
      </c>
      <c r="CD16" s="12" t="s">
        <v>4955</v>
      </c>
      <c r="CE16" s="12" t="s">
        <v>10</v>
      </c>
      <c r="CF16" s="12" t="s">
        <v>54</v>
      </c>
      <c r="CG16" s="12" t="s">
        <v>5072</v>
      </c>
      <c r="CH16" s="12" t="s">
        <v>5136</v>
      </c>
      <c r="CI16" s="12" t="s">
        <v>5203</v>
      </c>
      <c r="CJ16" s="12" t="s">
        <v>5270</v>
      </c>
      <c r="CK16" s="12" t="s">
        <v>5335</v>
      </c>
      <c r="CL16" s="12" t="s">
        <v>5397</v>
      </c>
      <c r="CM16" s="12" t="s">
        <v>5459</v>
      </c>
      <c r="CN16" s="12" t="s">
        <v>5525</v>
      </c>
      <c r="CO16" s="12" t="s">
        <v>5590</v>
      </c>
      <c r="CP16" s="12" t="s">
        <v>5654</v>
      </c>
      <c r="CQ16" s="12" t="s">
        <v>5721</v>
      </c>
      <c r="CR16" s="12" t="s">
        <v>54</v>
      </c>
    </row>
    <row r="17" spans="1:96" x14ac:dyDescent="0.3">
      <c r="A17" s="12" t="s">
        <v>840</v>
      </c>
      <c r="B17" s="12" t="s">
        <v>907</v>
      </c>
      <c r="C17" s="12" t="s">
        <v>972</v>
      </c>
      <c r="D17" s="12" t="s">
        <v>1037</v>
      </c>
      <c r="E17" s="12" t="s">
        <v>1103</v>
      </c>
      <c r="F17" s="12" t="s">
        <v>1170</v>
      </c>
      <c r="G17" s="12" t="s">
        <v>1236</v>
      </c>
      <c r="H17" s="12" t="s">
        <v>1304</v>
      </c>
      <c r="I17" s="12" t="s">
        <v>1369</v>
      </c>
      <c r="J17" s="12" t="s">
        <v>1432</v>
      </c>
      <c r="K17" s="12" t="s">
        <v>780</v>
      </c>
      <c r="L17" s="12" t="s">
        <v>5018</v>
      </c>
      <c r="M17" s="12" t="s">
        <v>5847</v>
      </c>
      <c r="N17" s="12" t="s">
        <v>5847</v>
      </c>
      <c r="O17" s="12" t="s">
        <v>1496</v>
      </c>
      <c r="P17" s="12" t="s">
        <v>1369</v>
      </c>
      <c r="Q17" s="12" t="s">
        <v>1588</v>
      </c>
      <c r="R17" s="12" t="s">
        <v>3</v>
      </c>
      <c r="S17" s="12" t="s">
        <v>1694</v>
      </c>
      <c r="T17" s="12" t="s">
        <v>55</v>
      </c>
      <c r="U17" s="12" t="s">
        <v>1750</v>
      </c>
      <c r="V17" s="12" t="s">
        <v>1814</v>
      </c>
      <c r="W17" s="12" t="s">
        <v>392</v>
      </c>
      <c r="X17" s="12" t="s">
        <v>163</v>
      </c>
      <c r="Y17" s="12" t="s">
        <v>1879</v>
      </c>
      <c r="Z17" s="12" t="s">
        <v>1750</v>
      </c>
      <c r="AA17" s="12" t="s">
        <v>1989</v>
      </c>
      <c r="AB17" s="12" t="s">
        <v>725</v>
      </c>
      <c r="AC17" s="12" t="s">
        <v>2056</v>
      </c>
      <c r="AD17" s="12" t="s">
        <v>2124</v>
      </c>
      <c r="AE17" s="12" t="s">
        <v>2191</v>
      </c>
      <c r="AF17" s="12" t="s">
        <v>2253</v>
      </c>
      <c r="AG17" s="12" t="s">
        <v>55</v>
      </c>
      <c r="AH17" s="12" t="s">
        <v>2319</v>
      </c>
      <c r="AI17" s="12" t="s">
        <v>55</v>
      </c>
      <c r="AJ17" s="12" t="s">
        <v>2386</v>
      </c>
      <c r="AK17" s="12" t="s">
        <v>2452</v>
      </c>
      <c r="AL17" s="12" t="s">
        <v>2514</v>
      </c>
      <c r="AM17" s="12" t="s">
        <v>2576</v>
      </c>
      <c r="AN17" s="12" t="s">
        <v>2642</v>
      </c>
      <c r="AO17" s="12" t="s">
        <v>131</v>
      </c>
      <c r="AP17" s="12" t="s">
        <v>2710</v>
      </c>
      <c r="AQ17" s="12" t="s">
        <v>2768</v>
      </c>
      <c r="AR17" s="12" t="s">
        <v>2819</v>
      </c>
      <c r="AS17" s="12" t="s">
        <v>2886</v>
      </c>
      <c r="AT17" s="12" t="s">
        <v>2953</v>
      </c>
      <c r="AU17" s="12" t="s">
        <v>3020</v>
      </c>
      <c r="AV17" s="12" t="s">
        <v>3085</v>
      </c>
      <c r="AW17" s="12" t="s">
        <v>3146</v>
      </c>
      <c r="AX17" s="12" t="s">
        <v>3204</v>
      </c>
      <c r="AY17" s="12" t="s">
        <v>1588</v>
      </c>
      <c r="AZ17" s="12" t="s">
        <v>3332</v>
      </c>
      <c r="BA17" s="12" t="s">
        <v>3392</v>
      </c>
      <c r="BB17" s="12" t="s">
        <v>1432</v>
      </c>
      <c r="BC17" s="12" t="s">
        <v>55</v>
      </c>
      <c r="BD17" s="12" t="s">
        <v>2576</v>
      </c>
      <c r="BE17" s="12" t="s">
        <v>3593</v>
      </c>
      <c r="BF17" s="12" t="s">
        <v>3658</v>
      </c>
      <c r="BG17" s="12" t="s">
        <v>3721</v>
      </c>
      <c r="BH17" s="12" t="s">
        <v>3783</v>
      </c>
      <c r="BI17" s="12" t="s">
        <v>3844</v>
      </c>
      <c r="BJ17" s="12" t="s">
        <v>3910</v>
      </c>
      <c r="BK17" s="12" t="s">
        <v>2319</v>
      </c>
      <c r="BL17" s="12" t="s">
        <v>3</v>
      </c>
      <c r="BM17" s="12" t="s">
        <v>4049</v>
      </c>
      <c r="BN17" s="12" t="s">
        <v>662</v>
      </c>
      <c r="BO17" s="12" t="s">
        <v>4111</v>
      </c>
      <c r="BP17" s="12" t="s">
        <v>4172</v>
      </c>
      <c r="BQ17" s="12" t="s">
        <v>4239</v>
      </c>
      <c r="BR17" s="12" t="s">
        <v>1432</v>
      </c>
      <c r="BS17" s="12" t="s">
        <v>4359</v>
      </c>
      <c r="BT17" s="12" t="s">
        <v>4422</v>
      </c>
      <c r="BU17" s="12" t="s">
        <v>1432</v>
      </c>
      <c r="BV17" s="12" t="s">
        <v>4541</v>
      </c>
      <c r="BW17" s="12" t="s">
        <v>4601</v>
      </c>
      <c r="BX17" s="12" t="s">
        <v>4657</v>
      </c>
      <c r="BY17" s="12" t="s">
        <v>4725</v>
      </c>
      <c r="BZ17" s="12" t="s">
        <v>1588</v>
      </c>
      <c r="CA17" s="12" t="s">
        <v>4837</v>
      </c>
      <c r="CB17" s="12" t="s">
        <v>97</v>
      </c>
      <c r="CC17" s="12" t="s">
        <v>4895</v>
      </c>
      <c r="CD17" s="12" t="s">
        <v>4956</v>
      </c>
      <c r="CE17" s="12" t="s">
        <v>3</v>
      </c>
      <c r="CF17" s="12" t="s">
        <v>5018</v>
      </c>
      <c r="CG17" s="12" t="s">
        <v>5073</v>
      </c>
      <c r="CH17" s="12" t="s">
        <v>5137</v>
      </c>
      <c r="CI17" s="12" t="s">
        <v>5204</v>
      </c>
      <c r="CJ17" s="12" t="s">
        <v>5271</v>
      </c>
      <c r="CK17" s="12" t="s">
        <v>5336</v>
      </c>
      <c r="CL17" s="12" t="s">
        <v>5398</v>
      </c>
      <c r="CM17" s="12" t="s">
        <v>5460</v>
      </c>
      <c r="CN17" s="12" t="s">
        <v>5526</v>
      </c>
      <c r="CO17" s="12" t="s">
        <v>3</v>
      </c>
      <c r="CP17" s="12" t="s">
        <v>5655</v>
      </c>
      <c r="CQ17" s="12" t="s">
        <v>5722</v>
      </c>
      <c r="CR17" s="12" t="s">
        <v>5788</v>
      </c>
    </row>
    <row r="18" spans="1:96" x14ac:dyDescent="0.3">
      <c r="A18" s="12" t="s">
        <v>841</v>
      </c>
      <c r="B18" s="12" t="s">
        <v>908</v>
      </c>
      <c r="C18" s="12" t="s">
        <v>973</v>
      </c>
      <c r="D18" s="12" t="s">
        <v>1038</v>
      </c>
      <c r="E18" s="12" t="s">
        <v>1104</v>
      </c>
      <c r="F18" s="12" t="s">
        <v>1171</v>
      </c>
      <c r="G18" s="12" t="s">
        <v>1237</v>
      </c>
      <c r="H18" s="12" t="s">
        <v>1305</v>
      </c>
      <c r="I18" s="12" t="s">
        <v>1370</v>
      </c>
      <c r="J18" s="12" t="s">
        <v>1433</v>
      </c>
      <c r="K18" s="12" t="s">
        <v>781</v>
      </c>
      <c r="L18" s="12" t="s">
        <v>5909</v>
      </c>
      <c r="M18" s="12" t="s">
        <v>5848</v>
      </c>
      <c r="N18" s="12" t="s">
        <v>5848</v>
      </c>
      <c r="O18" s="12" t="s">
        <v>56</v>
      </c>
      <c r="P18" s="12" t="s">
        <v>1370</v>
      </c>
      <c r="Q18" s="12" t="s">
        <v>1589</v>
      </c>
      <c r="R18" s="12" t="s">
        <v>1643</v>
      </c>
      <c r="S18" s="12" t="s">
        <v>1695</v>
      </c>
      <c r="T18" s="12" t="s">
        <v>56</v>
      </c>
      <c r="U18" s="12" t="s">
        <v>1751</v>
      </c>
      <c r="V18" s="12" t="s">
        <v>1815</v>
      </c>
      <c r="W18" s="12" t="s">
        <v>393</v>
      </c>
      <c r="X18" s="12" t="s">
        <v>164</v>
      </c>
      <c r="Y18" s="12" t="s">
        <v>1880</v>
      </c>
      <c r="Z18" s="12" t="s">
        <v>1934</v>
      </c>
      <c r="AA18" s="12" t="s">
        <v>1990</v>
      </c>
      <c r="AB18" s="12" t="s">
        <v>189</v>
      </c>
      <c r="AC18" s="12" t="s">
        <v>2057</v>
      </c>
      <c r="AD18" s="12" t="s">
        <v>2125</v>
      </c>
      <c r="AE18" s="12" t="s">
        <v>2192</v>
      </c>
      <c r="AF18" s="12" t="s">
        <v>2254</v>
      </c>
      <c r="AG18" s="12" t="s">
        <v>56</v>
      </c>
      <c r="AH18" s="12" t="s">
        <v>2320</v>
      </c>
      <c r="AI18" s="12" t="s">
        <v>56</v>
      </c>
      <c r="AJ18" s="12" t="s">
        <v>2387</v>
      </c>
      <c r="AK18" s="12" t="s">
        <v>2453</v>
      </c>
      <c r="AL18" s="12" t="s">
        <v>2515</v>
      </c>
      <c r="AM18" s="12" t="s">
        <v>2577</v>
      </c>
      <c r="AN18" s="12" t="s">
        <v>2643</v>
      </c>
      <c r="AO18" s="12" t="s">
        <v>132</v>
      </c>
      <c r="AP18" s="12" t="s">
        <v>2711</v>
      </c>
      <c r="AQ18" s="12" t="s">
        <v>2577</v>
      </c>
      <c r="AR18" s="12" t="s">
        <v>2820</v>
      </c>
      <c r="AS18" s="12" t="s">
        <v>2887</v>
      </c>
      <c r="AT18" s="12" t="s">
        <v>2954</v>
      </c>
      <c r="AU18" s="12" t="s">
        <v>3021</v>
      </c>
      <c r="AV18" s="12" t="s">
        <v>3086</v>
      </c>
      <c r="AW18" s="12" t="s">
        <v>3147</v>
      </c>
      <c r="AX18" s="12" t="s">
        <v>3205</v>
      </c>
      <c r="AY18" s="12" t="s">
        <v>3267</v>
      </c>
      <c r="AZ18" s="12" t="s">
        <v>3333</v>
      </c>
      <c r="BA18" s="12" t="s">
        <v>164</v>
      </c>
      <c r="BB18" s="12" t="s">
        <v>3443</v>
      </c>
      <c r="BC18" s="12" t="s">
        <v>56</v>
      </c>
      <c r="BD18" s="12" t="s">
        <v>3541</v>
      </c>
      <c r="BE18" s="12" t="s">
        <v>3594</v>
      </c>
      <c r="BF18" s="12" t="s">
        <v>56</v>
      </c>
      <c r="BG18" s="12" t="s">
        <v>3722</v>
      </c>
      <c r="BH18" s="12" t="s">
        <v>3784</v>
      </c>
      <c r="BI18" s="12" t="s">
        <v>3845</v>
      </c>
      <c r="BJ18" s="12" t="s">
        <v>3911</v>
      </c>
      <c r="BK18" s="12" t="s">
        <v>3970</v>
      </c>
      <c r="BL18" s="12" t="s">
        <v>189</v>
      </c>
      <c r="BM18" s="12" t="s">
        <v>4050</v>
      </c>
      <c r="BN18" s="12" t="s">
        <v>663</v>
      </c>
      <c r="BO18" s="12" t="s">
        <v>1934</v>
      </c>
      <c r="BP18" s="12" t="s">
        <v>4173</v>
      </c>
      <c r="BQ18" s="12" t="s">
        <v>4240</v>
      </c>
      <c r="BR18" s="12" t="s">
        <v>4299</v>
      </c>
      <c r="BS18" s="12" t="s">
        <v>4360</v>
      </c>
      <c r="BT18" s="12" t="s">
        <v>4423</v>
      </c>
      <c r="BU18" s="12" t="s">
        <v>3443</v>
      </c>
      <c r="BV18" s="12" t="s">
        <v>4542</v>
      </c>
      <c r="BW18" s="12" t="s">
        <v>56</v>
      </c>
      <c r="BX18" s="12" t="s">
        <v>4658</v>
      </c>
      <c r="BY18" s="12" t="s">
        <v>4726</v>
      </c>
      <c r="BZ18" s="12" t="s">
        <v>1370</v>
      </c>
      <c r="CA18" s="12" t="s">
        <v>56</v>
      </c>
      <c r="CB18" s="12" t="s">
        <v>98</v>
      </c>
      <c r="CC18" s="12" t="s">
        <v>4896</v>
      </c>
      <c r="CD18" s="12" t="s">
        <v>4957</v>
      </c>
      <c r="CE18" s="12" t="s">
        <v>189</v>
      </c>
      <c r="CF18" s="12" t="s">
        <v>56</v>
      </c>
      <c r="CG18" s="12" t="s">
        <v>5074</v>
      </c>
      <c r="CH18" s="12" t="s">
        <v>5138</v>
      </c>
      <c r="CI18" s="12" t="s">
        <v>5205</v>
      </c>
      <c r="CJ18" s="12" t="s">
        <v>5272</v>
      </c>
      <c r="CK18" s="12" t="s">
        <v>5337</v>
      </c>
      <c r="CL18" s="12" t="s">
        <v>5399</v>
      </c>
      <c r="CM18" s="12" t="s">
        <v>5461</v>
      </c>
      <c r="CN18" s="12" t="s">
        <v>5527</v>
      </c>
      <c r="CO18" s="12" t="s">
        <v>5591</v>
      </c>
      <c r="CP18" s="12" t="s">
        <v>5656</v>
      </c>
      <c r="CQ18" s="12" t="s">
        <v>5723</v>
      </c>
      <c r="CR18" s="12" t="s">
        <v>5656</v>
      </c>
    </row>
    <row r="19" spans="1:96" x14ac:dyDescent="0.3">
      <c r="A19" s="12" t="s">
        <v>842</v>
      </c>
      <c r="B19" s="12" t="s">
        <v>905</v>
      </c>
      <c r="C19" s="12" t="s">
        <v>974</v>
      </c>
      <c r="D19" s="12" t="s">
        <v>1039</v>
      </c>
      <c r="E19" s="12" t="s">
        <v>1105</v>
      </c>
      <c r="F19" s="12" t="s">
        <v>1172</v>
      </c>
      <c r="G19" s="12" t="s">
        <v>1238</v>
      </c>
      <c r="H19" s="12" t="s">
        <v>1302</v>
      </c>
      <c r="I19" s="12" t="s">
        <v>1371</v>
      </c>
      <c r="J19" s="12" t="s">
        <v>1434</v>
      </c>
      <c r="K19" s="12" t="s">
        <v>782</v>
      </c>
      <c r="L19" s="12" t="s">
        <v>5910</v>
      </c>
      <c r="M19" s="12" t="s">
        <v>5849</v>
      </c>
      <c r="N19" s="12" t="s">
        <v>5849</v>
      </c>
      <c r="O19" s="12" t="s">
        <v>33</v>
      </c>
      <c r="P19" s="12" t="s">
        <v>1371</v>
      </c>
      <c r="Q19" s="12" t="s">
        <v>1586</v>
      </c>
      <c r="R19" s="12" t="s">
        <v>1644</v>
      </c>
      <c r="S19" s="12" t="s">
        <v>1696</v>
      </c>
      <c r="T19" s="12" t="s">
        <v>33</v>
      </c>
      <c r="U19" s="12" t="s">
        <v>1748</v>
      </c>
      <c r="V19" s="12" t="s">
        <v>1816</v>
      </c>
      <c r="W19" s="12" t="s">
        <v>390</v>
      </c>
      <c r="X19" s="12" t="s">
        <v>165</v>
      </c>
      <c r="Y19" s="12" t="s">
        <v>1881</v>
      </c>
      <c r="Z19" s="12" t="s">
        <v>1932</v>
      </c>
      <c r="AA19" s="12" t="s">
        <v>1991</v>
      </c>
      <c r="AB19" s="12" t="s">
        <v>723</v>
      </c>
      <c r="AC19" s="12" t="s">
        <v>2058</v>
      </c>
      <c r="AD19" s="12" t="s">
        <v>2126</v>
      </c>
      <c r="AE19" s="12" t="s">
        <v>2193</v>
      </c>
      <c r="AF19" s="12" t="s">
        <v>2255</v>
      </c>
      <c r="AG19" s="12" t="s">
        <v>33</v>
      </c>
      <c r="AH19" s="12" t="s">
        <v>2321</v>
      </c>
      <c r="AI19" s="12" t="s">
        <v>33</v>
      </c>
      <c r="AJ19" s="12" t="s">
        <v>2388</v>
      </c>
      <c r="AK19" s="12" t="s">
        <v>2450</v>
      </c>
      <c r="AL19" s="12" t="s">
        <v>2516</v>
      </c>
      <c r="AM19" s="12" t="s">
        <v>2578</v>
      </c>
      <c r="AN19" s="12" t="s">
        <v>2644</v>
      </c>
      <c r="AO19" s="12" t="s">
        <v>129</v>
      </c>
      <c r="AP19" s="12" t="s">
        <v>2708</v>
      </c>
      <c r="AQ19" s="12" t="s">
        <v>2578</v>
      </c>
      <c r="AR19" s="12" t="s">
        <v>2821</v>
      </c>
      <c r="AS19" s="12" t="s">
        <v>2888</v>
      </c>
      <c r="AT19" s="12" t="s">
        <v>2955</v>
      </c>
      <c r="AU19" s="12" t="s">
        <v>3022</v>
      </c>
      <c r="AV19" s="12" t="s">
        <v>3087</v>
      </c>
      <c r="AW19" s="12" t="s">
        <v>3148</v>
      </c>
      <c r="AX19" s="12" t="s">
        <v>3206</v>
      </c>
      <c r="AY19" s="12" t="s">
        <v>1816</v>
      </c>
      <c r="AZ19" s="12" t="s">
        <v>3334</v>
      </c>
      <c r="BA19" s="12" t="s">
        <v>3393</v>
      </c>
      <c r="BB19" s="12" t="s">
        <v>3444</v>
      </c>
      <c r="BC19" s="12" t="s">
        <v>3497</v>
      </c>
      <c r="BD19" s="12" t="s">
        <v>2578</v>
      </c>
      <c r="BE19" s="12" t="s">
        <v>3595</v>
      </c>
      <c r="BF19" s="12" t="s">
        <v>3659</v>
      </c>
      <c r="BG19" s="12" t="s">
        <v>3723</v>
      </c>
      <c r="BH19" s="12" t="s">
        <v>3785</v>
      </c>
      <c r="BI19" s="12" t="s">
        <v>3846</v>
      </c>
      <c r="BJ19" s="12" t="s">
        <v>3912</v>
      </c>
      <c r="BK19" s="12" t="s">
        <v>3971</v>
      </c>
      <c r="BL19" s="12" t="s">
        <v>4016</v>
      </c>
      <c r="BM19" s="12" t="s">
        <v>4051</v>
      </c>
      <c r="BN19" s="12" t="s">
        <v>660</v>
      </c>
      <c r="BO19" s="12" t="s">
        <v>4112</v>
      </c>
      <c r="BP19" s="12" t="s">
        <v>4174</v>
      </c>
      <c r="BQ19" s="12" t="s">
        <v>4237</v>
      </c>
      <c r="BR19" s="12" t="s">
        <v>1434</v>
      </c>
      <c r="BS19" s="12" t="s">
        <v>4361</v>
      </c>
      <c r="BT19" s="12" t="s">
        <v>4424</v>
      </c>
      <c r="BU19" s="12" t="s">
        <v>4485</v>
      </c>
      <c r="BV19" s="12" t="s">
        <v>4543</v>
      </c>
      <c r="BW19" s="12" t="s">
        <v>4602</v>
      </c>
      <c r="BX19" s="12" t="s">
        <v>4655</v>
      </c>
      <c r="BY19" s="12" t="s">
        <v>4727</v>
      </c>
      <c r="BZ19" s="12" t="s">
        <v>4780</v>
      </c>
      <c r="CA19" s="12" t="s">
        <v>4835</v>
      </c>
      <c r="CB19" s="12" t="s">
        <v>95</v>
      </c>
      <c r="CC19" s="12" t="s">
        <v>4897</v>
      </c>
      <c r="CD19" s="12" t="s">
        <v>4958</v>
      </c>
      <c r="CE19" s="12" t="s">
        <v>335</v>
      </c>
      <c r="CF19" s="12" t="s">
        <v>5019</v>
      </c>
      <c r="CG19" s="12" t="s">
        <v>5075</v>
      </c>
      <c r="CH19" s="12" t="s">
        <v>5139</v>
      </c>
      <c r="CI19" s="12" t="s">
        <v>5206</v>
      </c>
      <c r="CJ19" s="12" t="s">
        <v>5273</v>
      </c>
      <c r="CK19" s="12" t="s">
        <v>5338</v>
      </c>
      <c r="CL19" s="12" t="s">
        <v>5400</v>
      </c>
      <c r="CM19" s="12" t="s">
        <v>5462</v>
      </c>
      <c r="CN19" s="12" t="s">
        <v>5528</v>
      </c>
      <c r="CO19" s="12" t="s">
        <v>5592</v>
      </c>
      <c r="CP19" s="12" t="s">
        <v>5657</v>
      </c>
      <c r="CQ19" s="12" t="s">
        <v>5723</v>
      </c>
      <c r="CR19" s="12" t="s">
        <v>5787</v>
      </c>
    </row>
    <row r="20" spans="1:96" x14ac:dyDescent="0.3">
      <c r="A20" s="12" t="s">
        <v>843</v>
      </c>
      <c r="B20" s="12" t="s">
        <v>909</v>
      </c>
      <c r="C20" s="12" t="s">
        <v>975</v>
      </c>
      <c r="D20" s="12" t="s">
        <v>1040</v>
      </c>
      <c r="E20" s="12" t="s">
        <v>1106</v>
      </c>
      <c r="F20" s="12" t="s">
        <v>1173</v>
      </c>
      <c r="G20" s="12" t="s">
        <v>1239</v>
      </c>
      <c r="H20" s="12" t="s">
        <v>1306</v>
      </c>
      <c r="I20" s="12" t="s">
        <v>1372</v>
      </c>
      <c r="J20" s="12" t="s">
        <v>1435</v>
      </c>
      <c r="K20" s="12" t="s">
        <v>783</v>
      </c>
      <c r="L20" s="12" t="s">
        <v>57</v>
      </c>
      <c r="M20" s="12" t="s">
        <v>5850</v>
      </c>
      <c r="N20" s="12" t="s">
        <v>5850</v>
      </c>
      <c r="O20" s="12" t="s">
        <v>57</v>
      </c>
      <c r="P20" s="12" t="s">
        <v>1372</v>
      </c>
      <c r="Q20" s="12" t="s">
        <v>1590</v>
      </c>
      <c r="R20" s="12" t="s">
        <v>1645</v>
      </c>
      <c r="S20" s="12" t="s">
        <v>57</v>
      </c>
      <c r="T20" s="12" t="s">
        <v>57</v>
      </c>
      <c r="U20" s="12" t="s">
        <v>57</v>
      </c>
      <c r="V20" s="12" t="s">
        <v>1817</v>
      </c>
      <c r="W20" s="12" t="s">
        <v>394</v>
      </c>
      <c r="X20" s="12" t="s">
        <v>166</v>
      </c>
      <c r="Y20" s="12" t="s">
        <v>57</v>
      </c>
      <c r="Z20" s="12" t="s">
        <v>1935</v>
      </c>
      <c r="AA20" s="12" t="s">
        <v>1992</v>
      </c>
      <c r="AB20" s="12" t="s">
        <v>726</v>
      </c>
      <c r="AC20" s="12" t="s">
        <v>2059</v>
      </c>
      <c r="AD20" s="12" t="s">
        <v>2127</v>
      </c>
      <c r="AE20" s="12" t="s">
        <v>57</v>
      </c>
      <c r="AF20" s="12" t="s">
        <v>57</v>
      </c>
      <c r="AG20" s="12" t="s">
        <v>57</v>
      </c>
      <c r="AH20" s="12" t="s">
        <v>2322</v>
      </c>
      <c r="AI20" s="12" t="s">
        <v>57</v>
      </c>
      <c r="AJ20" s="12" t="s">
        <v>2389</v>
      </c>
      <c r="AK20" s="12" t="s">
        <v>2454</v>
      </c>
      <c r="AL20" s="12" t="s">
        <v>57</v>
      </c>
      <c r="AM20" s="12" t="s">
        <v>2579</v>
      </c>
      <c r="AN20" s="12" t="s">
        <v>2645</v>
      </c>
      <c r="AO20" s="12" t="s">
        <v>133</v>
      </c>
      <c r="AP20" s="12" t="s">
        <v>2712</v>
      </c>
      <c r="AQ20" s="12" t="s">
        <v>2769</v>
      </c>
      <c r="AR20" s="12" t="s">
        <v>2822</v>
      </c>
      <c r="AS20" s="12" t="s">
        <v>2889</v>
      </c>
      <c r="AT20" s="12" t="s">
        <v>2956</v>
      </c>
      <c r="AU20" s="12" t="s">
        <v>3023</v>
      </c>
      <c r="AV20" s="12" t="s">
        <v>3088</v>
      </c>
      <c r="AW20" s="12" t="s">
        <v>57</v>
      </c>
      <c r="AX20" s="12" t="s">
        <v>3207</v>
      </c>
      <c r="AY20" s="12" t="s">
        <v>3268</v>
      </c>
      <c r="AZ20" s="12" t="s">
        <v>3335</v>
      </c>
      <c r="BA20" s="12" t="s">
        <v>301</v>
      </c>
      <c r="BB20" s="12" t="s">
        <v>3445</v>
      </c>
      <c r="BC20" s="12" t="s">
        <v>57</v>
      </c>
      <c r="BD20" s="12" t="s">
        <v>57</v>
      </c>
      <c r="BE20" s="12" t="s">
        <v>3596</v>
      </c>
      <c r="BF20" s="12" t="s">
        <v>57</v>
      </c>
      <c r="BG20" s="12" t="s">
        <v>3724</v>
      </c>
      <c r="BH20" s="12" t="s">
        <v>3786</v>
      </c>
      <c r="BI20" s="12" t="s">
        <v>3847</v>
      </c>
      <c r="BJ20" s="12" t="s">
        <v>57</v>
      </c>
      <c r="BK20" s="12" t="s">
        <v>57</v>
      </c>
      <c r="BL20" s="12" t="s">
        <v>4017</v>
      </c>
      <c r="BM20" s="12" t="s">
        <v>57</v>
      </c>
      <c r="BN20" s="12" t="s">
        <v>664</v>
      </c>
      <c r="BO20" s="12" t="s">
        <v>4113</v>
      </c>
      <c r="BP20" s="12" t="s">
        <v>4175</v>
      </c>
      <c r="BQ20" s="12" t="s">
        <v>301</v>
      </c>
      <c r="BR20" s="12" t="s">
        <v>4300</v>
      </c>
      <c r="BS20" s="12" t="s">
        <v>57</v>
      </c>
      <c r="BT20" s="12" t="s">
        <v>57</v>
      </c>
      <c r="BU20" s="12" t="s">
        <v>1239</v>
      </c>
      <c r="BV20" s="12" t="s">
        <v>57</v>
      </c>
      <c r="BW20" s="12" t="s">
        <v>57</v>
      </c>
      <c r="BX20" s="12" t="s">
        <v>4659</v>
      </c>
      <c r="BY20" s="12" t="s">
        <v>4728</v>
      </c>
      <c r="BZ20" s="12" t="s">
        <v>4781</v>
      </c>
      <c r="CA20" s="12" t="s">
        <v>57</v>
      </c>
      <c r="CB20" s="12" t="s">
        <v>99</v>
      </c>
      <c r="CC20" s="12" t="s">
        <v>2769</v>
      </c>
      <c r="CD20" s="12" t="s">
        <v>57</v>
      </c>
      <c r="CE20" s="12" t="s">
        <v>336</v>
      </c>
      <c r="CF20" s="12" t="s">
        <v>57</v>
      </c>
      <c r="CG20" s="12" t="s">
        <v>57</v>
      </c>
      <c r="CH20" s="12" t="s">
        <v>5140</v>
      </c>
      <c r="CI20" s="12" t="s">
        <v>5207</v>
      </c>
      <c r="CJ20" s="12" t="s">
        <v>5274</v>
      </c>
      <c r="CK20" s="12" t="s">
        <v>5339</v>
      </c>
      <c r="CL20" s="12" t="s">
        <v>1239</v>
      </c>
      <c r="CM20" s="12" t="s">
        <v>5463</v>
      </c>
      <c r="CN20" s="12" t="s">
        <v>57</v>
      </c>
      <c r="CO20" s="12" t="s">
        <v>5593</v>
      </c>
      <c r="CP20" s="12" t="s">
        <v>57</v>
      </c>
      <c r="CQ20" s="12" t="s">
        <v>57</v>
      </c>
      <c r="CR20" s="12" t="s">
        <v>5644</v>
      </c>
    </row>
    <row r="21" spans="1:96" x14ac:dyDescent="0.3">
      <c r="A21" s="12" t="s">
        <v>844</v>
      </c>
      <c r="B21" s="12" t="s">
        <v>910</v>
      </c>
      <c r="C21" s="12" t="s">
        <v>976</v>
      </c>
      <c r="D21" s="12" t="s">
        <v>1041</v>
      </c>
      <c r="E21" s="12" t="s">
        <v>1107</v>
      </c>
      <c r="F21" s="12" t="s">
        <v>1174</v>
      </c>
      <c r="G21" s="12" t="s">
        <v>1240</v>
      </c>
      <c r="H21" s="12" t="s">
        <v>1307</v>
      </c>
      <c r="I21" s="12" t="s">
        <v>1373</v>
      </c>
      <c r="J21" s="12" t="s">
        <v>1436</v>
      </c>
      <c r="K21" s="12" t="s">
        <v>784</v>
      </c>
      <c r="L21" s="12" t="s">
        <v>5911</v>
      </c>
      <c r="M21" s="12" t="s">
        <v>5851</v>
      </c>
      <c r="N21" s="12" t="s">
        <v>5851</v>
      </c>
      <c r="O21" s="12" t="s">
        <v>1497</v>
      </c>
      <c r="P21" s="12" t="s">
        <v>1541</v>
      </c>
      <c r="Q21" s="12" t="s">
        <v>1591</v>
      </c>
      <c r="R21" s="12" t="s">
        <v>1646</v>
      </c>
      <c r="S21" s="12" t="s">
        <v>1697</v>
      </c>
      <c r="T21" s="12" t="s">
        <v>58</v>
      </c>
      <c r="U21" s="12" t="s">
        <v>1752</v>
      </c>
      <c r="V21" s="12" t="s">
        <v>1818</v>
      </c>
      <c r="W21" s="12" t="s">
        <v>395</v>
      </c>
      <c r="X21" s="12" t="s">
        <v>167</v>
      </c>
      <c r="Y21" s="12" t="s">
        <v>1882</v>
      </c>
      <c r="Z21" s="12" t="s">
        <v>1936</v>
      </c>
      <c r="AA21" s="12" t="s">
        <v>1993</v>
      </c>
      <c r="AB21" s="12" t="s">
        <v>727</v>
      </c>
      <c r="AC21" s="12" t="s">
        <v>2060</v>
      </c>
      <c r="AD21" s="12" t="s">
        <v>2128</v>
      </c>
      <c r="AE21" s="12" t="s">
        <v>2194</v>
      </c>
      <c r="AF21" s="12" t="s">
        <v>2256</v>
      </c>
      <c r="AG21" s="12" t="s">
        <v>58</v>
      </c>
      <c r="AH21" s="12" t="s">
        <v>2323</v>
      </c>
      <c r="AI21" s="12" t="s">
        <v>58</v>
      </c>
      <c r="AJ21" s="12" t="s">
        <v>2390</v>
      </c>
      <c r="AK21" s="12" t="s">
        <v>2455</v>
      </c>
      <c r="AL21" s="12" t="s">
        <v>2517</v>
      </c>
      <c r="AM21" s="12" t="s">
        <v>2580</v>
      </c>
      <c r="AN21" s="12" t="s">
        <v>2646</v>
      </c>
      <c r="AO21" s="12" t="s">
        <v>134</v>
      </c>
      <c r="AP21" s="12" t="s">
        <v>2713</v>
      </c>
      <c r="AQ21" s="12" t="s">
        <v>2770</v>
      </c>
      <c r="AR21" s="12" t="s">
        <v>2823</v>
      </c>
      <c r="AS21" s="12" t="s">
        <v>2890</v>
      </c>
      <c r="AT21" s="12" t="s">
        <v>2957</v>
      </c>
      <c r="AU21" s="12" t="s">
        <v>3024</v>
      </c>
      <c r="AV21" s="12" t="s">
        <v>3089</v>
      </c>
      <c r="AW21" s="12" t="s">
        <v>3149</v>
      </c>
      <c r="AX21" s="12" t="s">
        <v>1816</v>
      </c>
      <c r="AY21" s="12" t="s">
        <v>3269</v>
      </c>
      <c r="AZ21" s="12" t="s">
        <v>3336</v>
      </c>
      <c r="BA21" s="12" t="s">
        <v>3394</v>
      </c>
      <c r="BB21" s="12" t="s">
        <v>3446</v>
      </c>
      <c r="BC21" s="12" t="s">
        <v>3498</v>
      </c>
      <c r="BD21" s="12" t="s">
        <v>3542</v>
      </c>
      <c r="BE21" s="12" t="s">
        <v>3597</v>
      </c>
      <c r="BF21" s="12" t="s">
        <v>3660</v>
      </c>
      <c r="BG21" s="12" t="s">
        <v>3725</v>
      </c>
      <c r="BH21" s="12" t="s">
        <v>3787</v>
      </c>
      <c r="BI21" s="12" t="s">
        <v>3848</v>
      </c>
      <c r="BJ21" s="12" t="s">
        <v>3913</v>
      </c>
      <c r="BK21" s="12" t="s">
        <v>3972</v>
      </c>
      <c r="BL21" s="12" t="s">
        <v>5956</v>
      </c>
      <c r="BM21" s="12" t="s">
        <v>4052</v>
      </c>
      <c r="BN21" s="12" t="s">
        <v>665</v>
      </c>
      <c r="BO21" s="12" t="s">
        <v>4114</v>
      </c>
      <c r="BP21" s="12" t="s">
        <v>4176</v>
      </c>
      <c r="BQ21" s="12" t="s">
        <v>4241</v>
      </c>
      <c r="BR21" s="12" t="s">
        <v>4301</v>
      </c>
      <c r="BS21" s="12" t="s">
        <v>4362</v>
      </c>
      <c r="BT21" s="12" t="s">
        <v>4425</v>
      </c>
      <c r="BU21" s="12" t="s">
        <v>4486</v>
      </c>
      <c r="BV21" s="12" t="s">
        <v>4544</v>
      </c>
      <c r="BW21" s="12" t="s">
        <v>4603</v>
      </c>
      <c r="BX21" s="12" t="s">
        <v>4660</v>
      </c>
      <c r="BY21" s="12" t="s">
        <v>4729</v>
      </c>
      <c r="BZ21" s="12" t="s">
        <v>4782</v>
      </c>
      <c r="CA21" s="12" t="s">
        <v>4838</v>
      </c>
      <c r="CB21" s="12" t="s">
        <v>100</v>
      </c>
      <c r="CC21" s="12" t="s">
        <v>2580</v>
      </c>
      <c r="CD21" s="12" t="s">
        <v>4959</v>
      </c>
      <c r="CE21" s="12" t="s">
        <v>5981</v>
      </c>
      <c r="CF21" s="12" t="s">
        <v>5020</v>
      </c>
      <c r="CG21" s="12" t="s">
        <v>5076</v>
      </c>
      <c r="CH21" s="12" t="s">
        <v>5141</v>
      </c>
      <c r="CI21" s="12" t="s">
        <v>5208</v>
      </c>
      <c r="CJ21" s="12" t="s">
        <v>5275</v>
      </c>
      <c r="CK21" s="12" t="s">
        <v>5340</v>
      </c>
      <c r="CL21" s="12" t="s">
        <v>5401</v>
      </c>
      <c r="CM21" s="12" t="s">
        <v>5464</v>
      </c>
      <c r="CN21" s="12" t="s">
        <v>5529</v>
      </c>
      <c r="CO21" s="12" t="s">
        <v>5594</v>
      </c>
      <c r="CP21" s="12" t="s">
        <v>5658</v>
      </c>
      <c r="CQ21" s="12" t="s">
        <v>5724</v>
      </c>
      <c r="CR21" s="12" t="s">
        <v>5789</v>
      </c>
    </row>
    <row r="22" spans="1:96" x14ac:dyDescent="0.3">
      <c r="A22" s="12" t="s">
        <v>845</v>
      </c>
      <c r="B22" s="12" t="s">
        <v>911</v>
      </c>
      <c r="C22" s="12" t="s">
        <v>59</v>
      </c>
      <c r="D22" s="12" t="s">
        <v>1042</v>
      </c>
      <c r="E22" s="12" t="s">
        <v>59</v>
      </c>
      <c r="F22" s="12" t="s">
        <v>1175</v>
      </c>
      <c r="G22" s="12" t="s">
        <v>1241</v>
      </c>
      <c r="H22" s="12" t="s">
        <v>1308</v>
      </c>
      <c r="I22" s="12" t="s">
        <v>59</v>
      </c>
      <c r="J22" s="12" t="s">
        <v>1437</v>
      </c>
      <c r="K22" s="12" t="s">
        <v>59</v>
      </c>
      <c r="L22" s="12" t="s">
        <v>5912</v>
      </c>
      <c r="M22" s="12" t="s">
        <v>5852</v>
      </c>
      <c r="N22" s="12" t="s">
        <v>5852</v>
      </c>
      <c r="O22" s="12" t="s">
        <v>59</v>
      </c>
      <c r="P22" s="12" t="s">
        <v>911</v>
      </c>
      <c r="Q22" s="12" t="s">
        <v>1592</v>
      </c>
      <c r="R22" s="12" t="s">
        <v>59</v>
      </c>
      <c r="S22" s="12" t="s">
        <v>19</v>
      </c>
      <c r="T22" s="12" t="s">
        <v>59</v>
      </c>
      <c r="U22" s="12" t="s">
        <v>59</v>
      </c>
      <c r="V22" s="12" t="s">
        <v>59</v>
      </c>
      <c r="W22" s="12" t="s">
        <v>19</v>
      </c>
      <c r="X22" s="12" t="s">
        <v>59</v>
      </c>
      <c r="Y22" s="12" t="s">
        <v>59</v>
      </c>
      <c r="Z22" s="12" t="s">
        <v>1937</v>
      </c>
      <c r="AA22" s="12" t="s">
        <v>1994</v>
      </c>
      <c r="AB22" s="12" t="s">
        <v>728</v>
      </c>
      <c r="AC22" s="12" t="s">
        <v>2061</v>
      </c>
      <c r="AD22" s="12" t="s">
        <v>2129</v>
      </c>
      <c r="AE22" s="12" t="s">
        <v>59</v>
      </c>
      <c r="AF22" s="12" t="s">
        <v>59</v>
      </c>
      <c r="AG22" s="12" t="s">
        <v>59</v>
      </c>
      <c r="AH22" s="12" t="s">
        <v>2324</v>
      </c>
      <c r="AI22" s="12" t="s">
        <v>59</v>
      </c>
      <c r="AJ22" s="12" t="s">
        <v>2391</v>
      </c>
      <c r="AK22" s="12" t="s">
        <v>59</v>
      </c>
      <c r="AL22" s="12" t="s">
        <v>59</v>
      </c>
      <c r="AM22" s="12" t="s">
        <v>2581</v>
      </c>
      <c r="AN22" s="12" t="s">
        <v>2647</v>
      </c>
      <c r="AO22" s="12" t="s">
        <v>19</v>
      </c>
      <c r="AP22" s="12" t="s">
        <v>2714</v>
      </c>
      <c r="AQ22" s="12" t="s">
        <v>59</v>
      </c>
      <c r="AR22" s="12" t="s">
        <v>2824</v>
      </c>
      <c r="AS22" s="12" t="s">
        <v>59</v>
      </c>
      <c r="AT22" s="12" t="s">
        <v>2958</v>
      </c>
      <c r="AU22" s="12" t="s">
        <v>3025</v>
      </c>
      <c r="AV22" s="12" t="s">
        <v>3090</v>
      </c>
      <c r="AW22" s="12" t="s">
        <v>3150</v>
      </c>
      <c r="AX22" s="12" t="s">
        <v>59</v>
      </c>
      <c r="AY22" s="12" t="s">
        <v>3270</v>
      </c>
      <c r="AZ22" s="12" t="s">
        <v>3337</v>
      </c>
      <c r="BA22" s="12" t="s">
        <v>59</v>
      </c>
      <c r="BB22" s="12" t="s">
        <v>59</v>
      </c>
      <c r="BC22" s="12" t="s">
        <v>59</v>
      </c>
      <c r="BD22" s="12" t="s">
        <v>2581</v>
      </c>
      <c r="BE22" s="12" t="s">
        <v>3598</v>
      </c>
      <c r="BF22" s="12" t="s">
        <v>59</v>
      </c>
      <c r="BG22" s="12" t="s">
        <v>59</v>
      </c>
      <c r="BH22" s="12" t="s">
        <v>3788</v>
      </c>
      <c r="BI22" s="12" t="s">
        <v>3849</v>
      </c>
      <c r="BJ22" s="12" t="s">
        <v>3914</v>
      </c>
      <c r="BK22" s="12" t="s">
        <v>3788</v>
      </c>
      <c r="BL22" s="12" t="s">
        <v>19</v>
      </c>
      <c r="BM22" s="12" t="s">
        <v>59</v>
      </c>
      <c r="BN22" s="12" t="s">
        <v>19</v>
      </c>
      <c r="BO22" s="12" t="s">
        <v>4115</v>
      </c>
      <c r="BP22" s="12" t="s">
        <v>4177</v>
      </c>
      <c r="BQ22" s="12" t="s">
        <v>59</v>
      </c>
      <c r="BR22" s="12" t="s">
        <v>4302</v>
      </c>
      <c r="BS22" s="12" t="s">
        <v>59</v>
      </c>
      <c r="BT22" s="12" t="s">
        <v>59</v>
      </c>
      <c r="BU22" s="12" t="s">
        <v>4487</v>
      </c>
      <c r="BV22" s="12" t="s">
        <v>4545</v>
      </c>
      <c r="BW22" s="12" t="s">
        <v>59</v>
      </c>
      <c r="BX22" s="12" t="s">
        <v>4661</v>
      </c>
      <c r="BY22" s="12" t="s">
        <v>4730</v>
      </c>
      <c r="BZ22" s="12" t="s">
        <v>4783</v>
      </c>
      <c r="CA22" s="12" t="s">
        <v>59</v>
      </c>
      <c r="CB22" s="12" t="s">
        <v>101</v>
      </c>
      <c r="CC22" s="12" t="s">
        <v>845</v>
      </c>
      <c r="CD22" s="12" t="s">
        <v>4960</v>
      </c>
      <c r="CE22" s="12" t="s">
        <v>19</v>
      </c>
      <c r="CF22" s="12" t="s">
        <v>59</v>
      </c>
      <c r="CG22" s="12" t="s">
        <v>4487</v>
      </c>
      <c r="CH22" s="12" t="s">
        <v>5142</v>
      </c>
      <c r="CI22" s="12" t="s">
        <v>5209</v>
      </c>
      <c r="CJ22" s="12" t="s">
        <v>5276</v>
      </c>
      <c r="CK22" s="12" t="s">
        <v>5341</v>
      </c>
      <c r="CL22" s="12" t="s">
        <v>5402</v>
      </c>
      <c r="CM22" s="12" t="s">
        <v>59</v>
      </c>
      <c r="CN22" s="12" t="s">
        <v>5530</v>
      </c>
      <c r="CO22" s="12" t="s">
        <v>59</v>
      </c>
      <c r="CP22" s="12" t="s">
        <v>59</v>
      </c>
      <c r="CQ22" s="12" t="s">
        <v>5725</v>
      </c>
      <c r="CR22" s="12" t="s">
        <v>59</v>
      </c>
    </row>
    <row r="23" spans="1:96" x14ac:dyDescent="0.3">
      <c r="A23" s="12" t="s">
        <v>846</v>
      </c>
      <c r="B23" s="12" t="s">
        <v>912</v>
      </c>
      <c r="C23" s="12" t="s">
        <v>977</v>
      </c>
      <c r="D23" s="12" t="s">
        <v>1043</v>
      </c>
      <c r="E23" s="12" t="s">
        <v>1108</v>
      </c>
      <c r="F23" s="12" t="s">
        <v>1176</v>
      </c>
      <c r="G23" s="12" t="s">
        <v>1242</v>
      </c>
      <c r="H23" s="12" t="s">
        <v>1309</v>
      </c>
      <c r="I23" s="12" t="s">
        <v>1374</v>
      </c>
      <c r="J23" s="12" t="s">
        <v>1438</v>
      </c>
      <c r="K23" s="12" t="s">
        <v>785</v>
      </c>
      <c r="L23" s="12" t="s">
        <v>5913</v>
      </c>
      <c r="M23" s="12" t="s">
        <v>5853</v>
      </c>
      <c r="N23" s="12" t="s">
        <v>5853</v>
      </c>
      <c r="O23" s="12" t="s">
        <v>1498</v>
      </c>
      <c r="P23" s="12" t="s">
        <v>1374</v>
      </c>
      <c r="Q23" s="12" t="s">
        <v>1593</v>
      </c>
      <c r="R23" s="12" t="s">
        <v>1647</v>
      </c>
      <c r="S23" s="12" t="s">
        <v>1698</v>
      </c>
      <c r="T23" s="12" t="s">
        <v>60</v>
      </c>
      <c r="U23" s="12" t="s">
        <v>1753</v>
      </c>
      <c r="V23" s="12" t="s">
        <v>1819</v>
      </c>
      <c r="W23" s="12" t="s">
        <v>396</v>
      </c>
      <c r="X23" s="12" t="s">
        <v>168</v>
      </c>
      <c r="Y23" s="12" t="s">
        <v>1883</v>
      </c>
      <c r="Z23" s="12" t="s">
        <v>1938</v>
      </c>
      <c r="AA23" s="12" t="s">
        <v>1995</v>
      </c>
      <c r="AB23" s="12" t="s">
        <v>729</v>
      </c>
      <c r="AC23" s="12" t="s">
        <v>2062</v>
      </c>
      <c r="AD23" s="12" t="s">
        <v>2130</v>
      </c>
      <c r="AE23" s="12" t="s">
        <v>2195</v>
      </c>
      <c r="AF23" s="12" t="s">
        <v>2257</v>
      </c>
      <c r="AG23" s="12" t="s">
        <v>60</v>
      </c>
      <c r="AH23" s="12" t="s">
        <v>2325</v>
      </c>
      <c r="AI23" s="12" t="s">
        <v>60</v>
      </c>
      <c r="AJ23" s="12" t="s">
        <v>2392</v>
      </c>
      <c r="AK23" s="12" t="s">
        <v>2456</v>
      </c>
      <c r="AL23" s="12" t="s">
        <v>2518</v>
      </c>
      <c r="AM23" s="12" t="s">
        <v>2582</v>
      </c>
      <c r="AN23" s="12" t="s">
        <v>2648</v>
      </c>
      <c r="AO23" s="12" t="s">
        <v>135</v>
      </c>
      <c r="AP23" s="12" t="s">
        <v>2715</v>
      </c>
      <c r="AQ23" s="12" t="s">
        <v>2771</v>
      </c>
      <c r="AR23" s="12" t="s">
        <v>2825</v>
      </c>
      <c r="AS23" s="12" t="s">
        <v>2891</v>
      </c>
      <c r="AT23" s="12" t="s">
        <v>2959</v>
      </c>
      <c r="AU23" s="12" t="s">
        <v>3026</v>
      </c>
      <c r="AV23" s="12" t="s">
        <v>3091</v>
      </c>
      <c r="AW23" s="12" t="s">
        <v>3151</v>
      </c>
      <c r="AX23" s="12" t="s">
        <v>60</v>
      </c>
      <c r="AY23" s="12" t="s">
        <v>3271</v>
      </c>
      <c r="AZ23" s="12" t="s">
        <v>3338</v>
      </c>
      <c r="BA23" s="12" t="s">
        <v>3395</v>
      </c>
      <c r="BB23" s="12" t="s">
        <v>3447</v>
      </c>
      <c r="BC23" s="12" t="s">
        <v>3499</v>
      </c>
      <c r="BD23" s="12" t="s">
        <v>3543</v>
      </c>
      <c r="BE23" s="12" t="s">
        <v>3599</v>
      </c>
      <c r="BF23" s="12" t="s">
        <v>3661</v>
      </c>
      <c r="BG23" s="12" t="s">
        <v>3726</v>
      </c>
      <c r="BH23" s="12" t="s">
        <v>3789</v>
      </c>
      <c r="BI23" s="12" t="s">
        <v>3850</v>
      </c>
      <c r="BJ23" s="12" t="s">
        <v>3915</v>
      </c>
      <c r="BK23" s="12" t="s">
        <v>3973</v>
      </c>
      <c r="BL23" s="12" t="s">
        <v>5954</v>
      </c>
      <c r="BM23" s="12" t="s">
        <v>4053</v>
      </c>
      <c r="BN23" s="12" t="s">
        <v>666</v>
      </c>
      <c r="BO23" s="12" t="s">
        <v>4116</v>
      </c>
      <c r="BP23" s="12" t="s">
        <v>4178</v>
      </c>
      <c r="BQ23" s="12" t="s">
        <v>4242</v>
      </c>
      <c r="BR23" s="12" t="s">
        <v>4303</v>
      </c>
      <c r="BS23" s="12" t="s">
        <v>4363</v>
      </c>
      <c r="BT23" s="12" t="s">
        <v>4426</v>
      </c>
      <c r="BU23" s="12" t="s">
        <v>4488</v>
      </c>
      <c r="BV23" s="12" t="s">
        <v>4546</v>
      </c>
      <c r="BW23" s="12" t="s">
        <v>60</v>
      </c>
      <c r="BX23" s="12" t="s">
        <v>4662</v>
      </c>
      <c r="BY23" s="12" t="s">
        <v>4731</v>
      </c>
      <c r="BZ23" s="12" t="s">
        <v>4784</v>
      </c>
      <c r="CA23" s="12" t="s">
        <v>4839</v>
      </c>
      <c r="CB23" s="12" t="s">
        <v>102</v>
      </c>
      <c r="CC23" s="12" t="s">
        <v>4898</v>
      </c>
      <c r="CD23" s="12" t="s">
        <v>4961</v>
      </c>
      <c r="CE23" s="12" t="s">
        <v>337</v>
      </c>
      <c r="CF23" s="12" t="s">
        <v>5021</v>
      </c>
      <c r="CG23" s="12" t="s">
        <v>5077</v>
      </c>
      <c r="CH23" s="12" t="s">
        <v>5143</v>
      </c>
      <c r="CI23" s="12" t="s">
        <v>5210</v>
      </c>
      <c r="CJ23" s="12" t="s">
        <v>5277</v>
      </c>
      <c r="CK23" s="12" t="s">
        <v>5342</v>
      </c>
      <c r="CL23" s="12" t="s">
        <v>5403</v>
      </c>
      <c r="CM23" s="12" t="s">
        <v>5465</v>
      </c>
      <c r="CN23" s="12" t="s">
        <v>5531</v>
      </c>
      <c r="CO23" s="12" t="s">
        <v>5595</v>
      </c>
      <c r="CP23" s="12" t="s">
        <v>5659</v>
      </c>
      <c r="CQ23" s="12" t="s">
        <v>5726</v>
      </c>
      <c r="CR23" s="12" t="s">
        <v>5790</v>
      </c>
    </row>
    <row r="24" spans="1:96" x14ac:dyDescent="0.3">
      <c r="A24" s="12" t="s">
        <v>847</v>
      </c>
      <c r="B24" s="12" t="s">
        <v>913</v>
      </c>
      <c r="C24" s="12" t="s">
        <v>978</v>
      </c>
      <c r="D24" s="12" t="s">
        <v>1044</v>
      </c>
      <c r="E24" s="12" t="s">
        <v>1109</v>
      </c>
      <c r="F24" s="12" t="s">
        <v>1177</v>
      </c>
      <c r="G24" s="12" t="s">
        <v>1243</v>
      </c>
      <c r="H24" s="12" t="s">
        <v>1310</v>
      </c>
      <c r="I24" s="12" t="s">
        <v>1375</v>
      </c>
      <c r="J24" s="12" t="s">
        <v>1439</v>
      </c>
      <c r="K24" s="12" t="s">
        <v>786</v>
      </c>
      <c r="L24" s="12" t="s">
        <v>5914</v>
      </c>
      <c r="M24" s="12" t="s">
        <v>5854</v>
      </c>
      <c r="N24" s="12" t="s">
        <v>5854</v>
      </c>
      <c r="O24" s="12" t="s">
        <v>1499</v>
      </c>
      <c r="P24" s="12" t="s">
        <v>1542</v>
      </c>
      <c r="Q24" s="12" t="s">
        <v>1594</v>
      </c>
      <c r="R24" s="12" t="s">
        <v>1648</v>
      </c>
      <c r="S24" s="12" t="s">
        <v>338</v>
      </c>
      <c r="T24" s="12" t="s">
        <v>61</v>
      </c>
      <c r="U24" s="12" t="s">
        <v>1754</v>
      </c>
      <c r="V24" s="12" t="s">
        <v>1820</v>
      </c>
      <c r="W24" s="12" t="s">
        <v>397</v>
      </c>
      <c r="X24" s="12" t="s">
        <v>169</v>
      </c>
      <c r="Y24" s="12" t="s">
        <v>61</v>
      </c>
      <c r="Z24" s="12" t="s">
        <v>1939</v>
      </c>
      <c r="AA24" s="12" t="s">
        <v>1996</v>
      </c>
      <c r="AB24" s="12" t="s">
        <v>730</v>
      </c>
      <c r="AC24" s="12" t="s">
        <v>2063</v>
      </c>
      <c r="AD24" s="12" t="s">
        <v>2131</v>
      </c>
      <c r="AE24" s="12" t="s">
        <v>2196</v>
      </c>
      <c r="AF24" s="12" t="s">
        <v>2258</v>
      </c>
      <c r="AG24" s="12" t="s">
        <v>61</v>
      </c>
      <c r="AH24" s="12" t="s">
        <v>2326</v>
      </c>
      <c r="AI24" s="12" t="s">
        <v>61</v>
      </c>
      <c r="AJ24" s="12" t="s">
        <v>2393</v>
      </c>
      <c r="AK24" s="12" t="s">
        <v>2457</v>
      </c>
      <c r="AL24" s="12" t="s">
        <v>2519</v>
      </c>
      <c r="AM24" s="12" t="s">
        <v>2583</v>
      </c>
      <c r="AN24" s="12" t="s">
        <v>2649</v>
      </c>
      <c r="AO24" s="12" t="s">
        <v>136</v>
      </c>
      <c r="AP24" s="12" t="s">
        <v>2716</v>
      </c>
      <c r="AQ24" s="12" t="s">
        <v>61</v>
      </c>
      <c r="AR24" s="12" t="s">
        <v>2826</v>
      </c>
      <c r="AS24" s="12" t="s">
        <v>2892</v>
      </c>
      <c r="AT24" s="12" t="s">
        <v>2960</v>
      </c>
      <c r="AU24" s="12" t="s">
        <v>3027</v>
      </c>
      <c r="AV24" s="12" t="s">
        <v>3092</v>
      </c>
      <c r="AW24" s="12" t="s">
        <v>61</v>
      </c>
      <c r="AX24" s="12" t="s">
        <v>3208</v>
      </c>
      <c r="AY24" s="12" t="s">
        <v>3272</v>
      </c>
      <c r="AZ24" s="12" t="s">
        <v>3339</v>
      </c>
      <c r="BA24" s="12" t="s">
        <v>3396</v>
      </c>
      <c r="BB24" s="12" t="s">
        <v>3448</v>
      </c>
      <c r="BC24" s="12" t="s">
        <v>3500</v>
      </c>
      <c r="BD24" s="12" t="s">
        <v>3544</v>
      </c>
      <c r="BE24" s="12" t="s">
        <v>3600</v>
      </c>
      <c r="BF24" s="12" t="s">
        <v>3662</v>
      </c>
      <c r="BG24" s="12" t="s">
        <v>3727</v>
      </c>
      <c r="BH24" s="12" t="s">
        <v>3790</v>
      </c>
      <c r="BI24" s="12" t="s">
        <v>3851</v>
      </c>
      <c r="BJ24" s="12" t="s">
        <v>3916</v>
      </c>
      <c r="BK24" s="12" t="s">
        <v>2326</v>
      </c>
      <c r="BL24" s="12" t="s">
        <v>5962</v>
      </c>
      <c r="BM24" s="12" t="s">
        <v>4054</v>
      </c>
      <c r="BN24" s="12" t="s">
        <v>667</v>
      </c>
      <c r="BO24" s="12" t="s">
        <v>4117</v>
      </c>
      <c r="BP24" s="12" t="s">
        <v>4179</v>
      </c>
      <c r="BQ24" s="12" t="s">
        <v>4243</v>
      </c>
      <c r="BR24" s="12" t="s">
        <v>4304</v>
      </c>
      <c r="BS24" s="12" t="s">
        <v>4364</v>
      </c>
      <c r="BT24" s="12" t="s">
        <v>4427</v>
      </c>
      <c r="BU24" s="12" t="s">
        <v>4489</v>
      </c>
      <c r="BV24" s="12" t="s">
        <v>3500</v>
      </c>
      <c r="BW24" s="12" t="s">
        <v>61</v>
      </c>
      <c r="BX24" s="12" t="s">
        <v>4663</v>
      </c>
      <c r="BY24" s="12" t="s">
        <v>1594</v>
      </c>
      <c r="BZ24" s="12" t="s">
        <v>4785</v>
      </c>
      <c r="CA24" s="12" t="s">
        <v>4840</v>
      </c>
      <c r="CB24" s="12" t="s">
        <v>103</v>
      </c>
      <c r="CC24" s="12" t="s">
        <v>4899</v>
      </c>
      <c r="CD24" s="12" t="s">
        <v>4962</v>
      </c>
      <c r="CE24" s="12" t="s">
        <v>338</v>
      </c>
      <c r="CF24" s="12" t="s">
        <v>5022</v>
      </c>
      <c r="CG24" s="12" t="s">
        <v>5078</v>
      </c>
      <c r="CH24" s="12" t="s">
        <v>5144</v>
      </c>
      <c r="CI24" s="12" t="s">
        <v>5211</v>
      </c>
      <c r="CJ24" s="12" t="s">
        <v>5278</v>
      </c>
      <c r="CK24" s="12" t="s">
        <v>5343</v>
      </c>
      <c r="CL24" s="12" t="s">
        <v>5404</v>
      </c>
      <c r="CM24" s="12" t="s">
        <v>5466</v>
      </c>
      <c r="CN24" s="12" t="s">
        <v>5532</v>
      </c>
      <c r="CO24" s="12" t="s">
        <v>5596</v>
      </c>
      <c r="CP24" s="12" t="s">
        <v>5660</v>
      </c>
      <c r="CQ24" s="12" t="s">
        <v>5727</v>
      </c>
      <c r="CR24" s="12" t="s">
        <v>5791</v>
      </c>
    </row>
    <row r="25" spans="1:96" x14ac:dyDescent="0.3">
      <c r="A25" s="12" t="s">
        <v>848</v>
      </c>
      <c r="B25" s="12" t="s">
        <v>914</v>
      </c>
      <c r="C25" s="12" t="s">
        <v>979</v>
      </c>
      <c r="D25" s="12" t="s">
        <v>1045</v>
      </c>
      <c r="E25" s="12" t="s">
        <v>1110</v>
      </c>
      <c r="F25" s="12" t="s">
        <v>1178</v>
      </c>
      <c r="G25" s="12" t="s">
        <v>1244</v>
      </c>
      <c r="H25" s="12" t="s">
        <v>1311</v>
      </c>
      <c r="I25" s="12" t="s">
        <v>1376</v>
      </c>
      <c r="J25" s="12" t="s">
        <v>1440</v>
      </c>
      <c r="K25" s="12" t="s">
        <v>787</v>
      </c>
      <c r="L25" s="12" t="s">
        <v>5915</v>
      </c>
      <c r="M25" s="12" t="s">
        <v>5855</v>
      </c>
      <c r="N25" s="12" t="s">
        <v>5855</v>
      </c>
      <c r="O25" s="12" t="s">
        <v>62</v>
      </c>
      <c r="P25" s="12" t="s">
        <v>1376</v>
      </c>
      <c r="Q25" s="12" t="s">
        <v>1595</v>
      </c>
      <c r="R25" s="12" t="s">
        <v>1649</v>
      </c>
      <c r="S25" s="12" t="s">
        <v>1699</v>
      </c>
      <c r="T25" s="12" t="s">
        <v>62</v>
      </c>
      <c r="U25" s="12" t="s">
        <v>1755</v>
      </c>
      <c r="V25" s="12" t="s">
        <v>1821</v>
      </c>
      <c r="W25" s="12" t="s">
        <v>398</v>
      </c>
      <c r="X25" s="12" t="s">
        <v>170</v>
      </c>
      <c r="Y25" s="12" t="s">
        <v>1884</v>
      </c>
      <c r="Z25" s="12" t="s">
        <v>104</v>
      </c>
      <c r="AA25" s="12" t="s">
        <v>1997</v>
      </c>
      <c r="AB25" s="12" t="s">
        <v>731</v>
      </c>
      <c r="AC25" s="12" t="s">
        <v>2064</v>
      </c>
      <c r="AD25" s="12" t="s">
        <v>2132</v>
      </c>
      <c r="AE25" s="12" t="s">
        <v>2197</v>
      </c>
      <c r="AF25" s="12" t="s">
        <v>2259</v>
      </c>
      <c r="AG25" s="12" t="s">
        <v>62</v>
      </c>
      <c r="AH25" s="12" t="s">
        <v>2327</v>
      </c>
      <c r="AI25" s="12" t="s">
        <v>62</v>
      </c>
      <c r="AJ25" s="12" t="s">
        <v>2394</v>
      </c>
      <c r="AK25" s="12" t="s">
        <v>2458</v>
      </c>
      <c r="AL25" s="12" t="s">
        <v>2520</v>
      </c>
      <c r="AM25" s="12" t="s">
        <v>2584</v>
      </c>
      <c r="AN25" s="12" t="s">
        <v>2650</v>
      </c>
      <c r="AO25" s="12" t="s">
        <v>137</v>
      </c>
      <c r="AP25" s="12" t="s">
        <v>2717</v>
      </c>
      <c r="AQ25" s="12" t="s">
        <v>62</v>
      </c>
      <c r="AR25" s="12" t="s">
        <v>2827</v>
      </c>
      <c r="AS25" s="12" t="s">
        <v>2893</v>
      </c>
      <c r="AT25" s="12" t="s">
        <v>2961</v>
      </c>
      <c r="AU25" s="12" t="s">
        <v>3028</v>
      </c>
      <c r="AV25" s="12" t="s">
        <v>3093</v>
      </c>
      <c r="AW25" s="12" t="s">
        <v>62</v>
      </c>
      <c r="AX25" s="12" t="s">
        <v>3209</v>
      </c>
      <c r="AY25" s="12" t="s">
        <v>3273</v>
      </c>
      <c r="AZ25" s="12" t="s">
        <v>3340</v>
      </c>
      <c r="BA25" s="12" t="s">
        <v>62</v>
      </c>
      <c r="BB25" s="12" t="s">
        <v>3449</v>
      </c>
      <c r="BC25" s="12" t="s">
        <v>62</v>
      </c>
      <c r="BD25" s="12" t="s">
        <v>3545</v>
      </c>
      <c r="BE25" s="12" t="s">
        <v>3601</v>
      </c>
      <c r="BF25" s="12" t="s">
        <v>3663</v>
      </c>
      <c r="BG25" s="12" t="s">
        <v>3709</v>
      </c>
      <c r="BH25" s="12" t="s">
        <v>3791</v>
      </c>
      <c r="BI25" s="12" t="s">
        <v>3852</v>
      </c>
      <c r="BJ25" s="12" t="s">
        <v>3917</v>
      </c>
      <c r="BK25" s="12" t="s">
        <v>3974</v>
      </c>
      <c r="BL25" s="12" t="s">
        <v>5955</v>
      </c>
      <c r="BM25" s="12" t="s">
        <v>4055</v>
      </c>
      <c r="BN25" s="12" t="s">
        <v>668</v>
      </c>
      <c r="BO25" s="12" t="s">
        <v>4118</v>
      </c>
      <c r="BP25" s="12" t="s">
        <v>4180</v>
      </c>
      <c r="BQ25" s="12" t="s">
        <v>4244</v>
      </c>
      <c r="BR25" s="12" t="s">
        <v>4305</v>
      </c>
      <c r="BS25" s="12" t="s">
        <v>4365</v>
      </c>
      <c r="BT25" s="12" t="s">
        <v>4428</v>
      </c>
      <c r="BU25" s="12" t="s">
        <v>4490</v>
      </c>
      <c r="BV25" s="12" t="s">
        <v>4547</v>
      </c>
      <c r="BW25" s="12" t="s">
        <v>62</v>
      </c>
      <c r="BX25" s="12" t="s">
        <v>4664</v>
      </c>
      <c r="BY25" s="12" t="s">
        <v>4732</v>
      </c>
      <c r="BZ25" s="12" t="s">
        <v>4786</v>
      </c>
      <c r="CA25" s="12" t="s">
        <v>4841</v>
      </c>
      <c r="CB25" s="12" t="s">
        <v>104</v>
      </c>
      <c r="CC25" s="12" t="s">
        <v>4900</v>
      </c>
      <c r="CD25" s="12" t="s">
        <v>4963</v>
      </c>
      <c r="CE25" s="12" t="s">
        <v>339</v>
      </c>
      <c r="CF25" s="12" t="s">
        <v>62</v>
      </c>
      <c r="CG25" s="12" t="s">
        <v>5079</v>
      </c>
      <c r="CH25" s="12" t="s">
        <v>5145</v>
      </c>
      <c r="CI25" s="12" t="s">
        <v>5212</v>
      </c>
      <c r="CJ25" s="12" t="s">
        <v>5279</v>
      </c>
      <c r="CK25" s="12" t="s">
        <v>5344</v>
      </c>
      <c r="CL25" s="12" t="s">
        <v>5405</v>
      </c>
      <c r="CM25" s="12" t="s">
        <v>62</v>
      </c>
      <c r="CN25" s="12" t="s">
        <v>5533</v>
      </c>
      <c r="CO25" s="12" t="s">
        <v>5597</v>
      </c>
      <c r="CP25" s="12" t="s">
        <v>5661</v>
      </c>
      <c r="CQ25" s="12" t="s">
        <v>5728</v>
      </c>
      <c r="CR25" s="12" t="s">
        <v>5661</v>
      </c>
    </row>
    <row r="26" spans="1:96" x14ac:dyDescent="0.3">
      <c r="A26" s="12" t="s">
        <v>844</v>
      </c>
      <c r="B26" s="12" t="s">
        <v>910</v>
      </c>
      <c r="C26" s="12" t="s">
        <v>976</v>
      </c>
      <c r="D26" s="12" t="s">
        <v>1041</v>
      </c>
      <c r="E26" s="12" t="s">
        <v>1107</v>
      </c>
      <c r="F26" s="12" t="s">
        <v>1174</v>
      </c>
      <c r="G26" s="12" t="s">
        <v>1240</v>
      </c>
      <c r="H26" s="12" t="s">
        <v>1307</v>
      </c>
      <c r="I26" s="12" t="s">
        <v>1373</v>
      </c>
      <c r="J26" s="12" t="s">
        <v>1436</v>
      </c>
      <c r="K26" s="12" t="s">
        <v>784</v>
      </c>
      <c r="L26" s="12" t="s">
        <v>5911</v>
      </c>
      <c r="M26" s="12" t="s">
        <v>5851</v>
      </c>
      <c r="N26" s="12" t="s">
        <v>5851</v>
      </c>
      <c r="O26" s="12" t="s">
        <v>1497</v>
      </c>
      <c r="P26" s="12" t="s">
        <v>1541</v>
      </c>
      <c r="Q26" s="12" t="s">
        <v>1591</v>
      </c>
      <c r="R26" s="12" t="s">
        <v>1646</v>
      </c>
      <c r="S26" s="12" t="s">
        <v>1697</v>
      </c>
      <c r="T26" s="12" t="s">
        <v>58</v>
      </c>
      <c r="U26" s="12" t="s">
        <v>1752</v>
      </c>
      <c r="V26" s="12" t="s">
        <v>1818</v>
      </c>
      <c r="W26" s="12" t="s">
        <v>395</v>
      </c>
      <c r="X26" s="12" t="s">
        <v>167</v>
      </c>
      <c r="Y26" s="12" t="s">
        <v>1882</v>
      </c>
      <c r="Z26" s="12" t="s">
        <v>1936</v>
      </c>
      <c r="AA26" s="12" t="s">
        <v>1993</v>
      </c>
      <c r="AB26" s="12" t="s">
        <v>727</v>
      </c>
      <c r="AC26" s="12" t="s">
        <v>2060</v>
      </c>
      <c r="AD26" s="12" t="s">
        <v>2128</v>
      </c>
      <c r="AE26" s="12" t="s">
        <v>2194</v>
      </c>
      <c r="AF26" s="12" t="s">
        <v>2256</v>
      </c>
      <c r="AG26" s="12" t="s">
        <v>58</v>
      </c>
      <c r="AH26" s="12" t="s">
        <v>2323</v>
      </c>
      <c r="AI26" s="12" t="s">
        <v>58</v>
      </c>
      <c r="AJ26" s="12" t="s">
        <v>2390</v>
      </c>
      <c r="AK26" s="12" t="s">
        <v>2455</v>
      </c>
      <c r="AL26" s="12" t="s">
        <v>2517</v>
      </c>
      <c r="AM26" s="12" t="s">
        <v>2580</v>
      </c>
      <c r="AN26" s="12" t="s">
        <v>2646</v>
      </c>
      <c r="AO26" s="12" t="s">
        <v>134</v>
      </c>
      <c r="AP26" s="12" t="s">
        <v>2713</v>
      </c>
      <c r="AQ26" s="12" t="s">
        <v>2770</v>
      </c>
      <c r="AR26" s="12" t="s">
        <v>2823</v>
      </c>
      <c r="AS26" s="12" t="s">
        <v>2890</v>
      </c>
      <c r="AT26" s="12" t="s">
        <v>2957</v>
      </c>
      <c r="AU26" s="12" t="s">
        <v>3024</v>
      </c>
      <c r="AV26" s="12" t="s">
        <v>3089</v>
      </c>
      <c r="AW26" s="12" t="s">
        <v>3149</v>
      </c>
      <c r="AX26" s="12" t="s">
        <v>1816</v>
      </c>
      <c r="AY26" s="12" t="s">
        <v>3269</v>
      </c>
      <c r="AZ26" s="12" t="s">
        <v>3336</v>
      </c>
      <c r="BA26" s="12" t="s">
        <v>3394</v>
      </c>
      <c r="BB26" s="12" t="s">
        <v>3446</v>
      </c>
      <c r="BC26" s="12" t="s">
        <v>3498</v>
      </c>
      <c r="BD26" s="12" t="s">
        <v>3542</v>
      </c>
      <c r="BE26" s="12" t="s">
        <v>3597</v>
      </c>
      <c r="BF26" s="12" t="s">
        <v>3660</v>
      </c>
      <c r="BG26" s="12" t="s">
        <v>3725</v>
      </c>
      <c r="BH26" s="12" t="s">
        <v>3787</v>
      </c>
      <c r="BI26" s="12" t="s">
        <v>3848</v>
      </c>
      <c r="BJ26" s="12" t="s">
        <v>3913</v>
      </c>
      <c r="BK26" s="12" t="s">
        <v>3972</v>
      </c>
      <c r="BL26" s="12" t="s">
        <v>5956</v>
      </c>
      <c r="BM26" s="12" t="s">
        <v>4052</v>
      </c>
      <c r="BN26" s="12" t="s">
        <v>665</v>
      </c>
      <c r="BO26" s="12" t="s">
        <v>4114</v>
      </c>
      <c r="BP26" s="12" t="s">
        <v>4176</v>
      </c>
      <c r="BQ26" s="12" t="s">
        <v>4241</v>
      </c>
      <c r="BR26" s="12" t="s">
        <v>4301</v>
      </c>
      <c r="BS26" s="12" t="s">
        <v>4362</v>
      </c>
      <c r="BT26" s="12" t="s">
        <v>4425</v>
      </c>
      <c r="BU26" s="12" t="s">
        <v>4486</v>
      </c>
      <c r="BV26" s="12" t="s">
        <v>4544</v>
      </c>
      <c r="BW26" s="12" t="s">
        <v>4603</v>
      </c>
      <c r="BX26" s="12" t="s">
        <v>4660</v>
      </c>
      <c r="BY26" s="12" t="s">
        <v>4729</v>
      </c>
      <c r="BZ26" s="12" t="s">
        <v>4782</v>
      </c>
      <c r="CA26" s="12" t="s">
        <v>4838</v>
      </c>
      <c r="CB26" s="12" t="s">
        <v>100</v>
      </c>
      <c r="CC26" s="12" t="s">
        <v>2580</v>
      </c>
      <c r="CD26" s="12" t="s">
        <v>4959</v>
      </c>
      <c r="CE26" s="12" t="s">
        <v>5981</v>
      </c>
      <c r="CF26" s="12" t="s">
        <v>5020</v>
      </c>
      <c r="CG26" s="12" t="s">
        <v>5076</v>
      </c>
      <c r="CH26" s="12" t="s">
        <v>5141</v>
      </c>
      <c r="CI26" s="12" t="s">
        <v>5208</v>
      </c>
      <c r="CJ26" s="12" t="s">
        <v>5275</v>
      </c>
      <c r="CK26" s="12" t="s">
        <v>5340</v>
      </c>
      <c r="CL26" s="12" t="s">
        <v>5401</v>
      </c>
      <c r="CM26" s="12" t="s">
        <v>5464</v>
      </c>
      <c r="CN26" s="12" t="s">
        <v>5529</v>
      </c>
      <c r="CO26" s="12" t="s">
        <v>5594</v>
      </c>
      <c r="CP26" s="12" t="s">
        <v>5658</v>
      </c>
      <c r="CQ26" s="12" t="s">
        <v>5724</v>
      </c>
      <c r="CR26" s="12" t="s">
        <v>5789</v>
      </c>
    </row>
    <row r="27" spans="1:96" x14ac:dyDescent="0.3">
      <c r="A27" s="12" t="s">
        <v>849</v>
      </c>
      <c r="B27" s="12" t="s">
        <v>915</v>
      </c>
      <c r="C27" s="12" t="s">
        <v>980</v>
      </c>
      <c r="D27" s="12" t="s">
        <v>1046</v>
      </c>
      <c r="E27" s="12" t="s">
        <v>1111</v>
      </c>
      <c r="F27" s="12" t="s">
        <v>1179</v>
      </c>
      <c r="G27" s="12" t="s">
        <v>1245</v>
      </c>
      <c r="H27" s="12" t="s">
        <v>1312</v>
      </c>
      <c r="I27" s="12" t="s">
        <v>1377</v>
      </c>
      <c r="J27" s="12" t="s">
        <v>1441</v>
      </c>
      <c r="K27" s="12" t="s">
        <v>788</v>
      </c>
      <c r="L27" s="12" t="s">
        <v>5916</v>
      </c>
      <c r="M27" s="12" t="s">
        <v>5856</v>
      </c>
      <c r="N27" s="12" t="s">
        <v>5856</v>
      </c>
      <c r="O27" s="12" t="s">
        <v>1500</v>
      </c>
      <c r="P27" s="12" t="s">
        <v>1543</v>
      </c>
      <c r="Q27" s="12" t="s">
        <v>1596</v>
      </c>
      <c r="R27" s="12" t="s">
        <v>1650</v>
      </c>
      <c r="S27" s="12" t="s">
        <v>1700</v>
      </c>
      <c r="T27" s="12" t="s">
        <v>64</v>
      </c>
      <c r="U27" s="12" t="s">
        <v>1756</v>
      </c>
      <c r="V27" s="12" t="s">
        <v>1822</v>
      </c>
      <c r="W27" s="12" t="s">
        <v>399</v>
      </c>
      <c r="X27" s="12" t="s">
        <v>171</v>
      </c>
      <c r="Y27" s="12" t="s">
        <v>1885</v>
      </c>
      <c r="Z27" s="12" t="s">
        <v>1940</v>
      </c>
      <c r="AA27" s="12" t="s">
        <v>1998</v>
      </c>
      <c r="AB27" s="12" t="s">
        <v>732</v>
      </c>
      <c r="AC27" s="12" t="s">
        <v>2065</v>
      </c>
      <c r="AD27" s="12" t="s">
        <v>2133</v>
      </c>
      <c r="AE27" s="12" t="s">
        <v>2198</v>
      </c>
      <c r="AF27" s="12" t="s">
        <v>2260</v>
      </c>
      <c r="AG27" s="12" t="s">
        <v>64</v>
      </c>
      <c r="AH27" s="12" t="s">
        <v>2328</v>
      </c>
      <c r="AI27" s="12" t="s">
        <v>64</v>
      </c>
      <c r="AJ27" s="12" t="s">
        <v>2395</v>
      </c>
      <c r="AK27" s="12" t="s">
        <v>2459</v>
      </c>
      <c r="AL27" s="12" t="s">
        <v>2521</v>
      </c>
      <c r="AM27" s="12" t="s">
        <v>2585</v>
      </c>
      <c r="AN27" s="12" t="s">
        <v>2651</v>
      </c>
      <c r="AO27" s="12" t="s">
        <v>138</v>
      </c>
      <c r="AP27" s="12" t="s">
        <v>2718</v>
      </c>
      <c r="AQ27" s="12" t="s">
        <v>2772</v>
      </c>
      <c r="AR27" s="12" t="s">
        <v>2828</v>
      </c>
      <c r="AS27" s="12" t="s">
        <v>2894</v>
      </c>
      <c r="AT27" s="12" t="s">
        <v>2962</v>
      </c>
      <c r="AU27" s="12" t="s">
        <v>3029</v>
      </c>
      <c r="AV27" s="12" t="s">
        <v>3094</v>
      </c>
      <c r="AW27" s="12" t="s">
        <v>3152</v>
      </c>
      <c r="AX27" s="12" t="s">
        <v>3210</v>
      </c>
      <c r="AY27" s="12" t="s">
        <v>3274</v>
      </c>
      <c r="AZ27" s="12" t="s">
        <v>3341</v>
      </c>
      <c r="BA27" s="12" t="s">
        <v>3397</v>
      </c>
      <c r="BB27" s="12" t="s">
        <v>3450</v>
      </c>
      <c r="BC27" s="12" t="s">
        <v>3501</v>
      </c>
      <c r="BD27" s="12" t="s">
        <v>3546</v>
      </c>
      <c r="BE27" s="12" t="s">
        <v>3602</v>
      </c>
      <c r="BF27" s="12" t="s">
        <v>3664</v>
      </c>
      <c r="BG27" s="12" t="s">
        <v>3728</v>
      </c>
      <c r="BH27" s="12" t="s">
        <v>3792</v>
      </c>
      <c r="BI27" s="12" t="s">
        <v>3853</v>
      </c>
      <c r="BJ27" s="12" t="s">
        <v>3918</v>
      </c>
      <c r="BK27" s="12" t="s">
        <v>3975</v>
      </c>
      <c r="BL27" s="12" t="s">
        <v>63</v>
      </c>
      <c r="BM27" s="12" t="s">
        <v>4056</v>
      </c>
      <c r="BN27" s="12" t="s">
        <v>669</v>
      </c>
      <c r="BO27" s="12" t="s">
        <v>4119</v>
      </c>
      <c r="BP27" s="12" t="s">
        <v>4181</v>
      </c>
      <c r="BQ27" s="12" t="s">
        <v>4245</v>
      </c>
      <c r="BR27" s="12" t="s">
        <v>4306</v>
      </c>
      <c r="BS27" s="12" t="s">
        <v>4366</v>
      </c>
      <c r="BT27" s="12" t="s">
        <v>4429</v>
      </c>
      <c r="BU27" s="12" t="s">
        <v>4491</v>
      </c>
      <c r="BV27" s="12" t="s">
        <v>4548</v>
      </c>
      <c r="BW27" s="12" t="s">
        <v>4604</v>
      </c>
      <c r="BX27" s="12" t="s">
        <v>4665</v>
      </c>
      <c r="BY27" s="12" t="s">
        <v>4733</v>
      </c>
      <c r="BZ27" s="12" t="s">
        <v>4787</v>
      </c>
      <c r="CA27" s="12" t="s">
        <v>4842</v>
      </c>
      <c r="CB27" s="12" t="s">
        <v>105</v>
      </c>
      <c r="CC27" s="12" t="s">
        <v>4901</v>
      </c>
      <c r="CD27" s="12" t="s">
        <v>4964</v>
      </c>
      <c r="CE27" s="12" t="s">
        <v>340</v>
      </c>
      <c r="CF27" s="12" t="s">
        <v>5023</v>
      </c>
      <c r="CG27" s="12" t="s">
        <v>5080</v>
      </c>
      <c r="CH27" s="12" t="s">
        <v>5146</v>
      </c>
      <c r="CI27" s="12" t="s">
        <v>5213</v>
      </c>
      <c r="CJ27" s="12" t="s">
        <v>5280</v>
      </c>
      <c r="CK27" s="12" t="s">
        <v>5345</v>
      </c>
      <c r="CL27" s="12" t="s">
        <v>5406</v>
      </c>
      <c r="CM27" s="12" t="s">
        <v>5467</v>
      </c>
      <c r="CN27" s="12" t="s">
        <v>5534</v>
      </c>
      <c r="CO27" s="12" t="s">
        <v>5598</v>
      </c>
      <c r="CP27" s="12" t="s">
        <v>5662</v>
      </c>
      <c r="CQ27" s="12" t="s">
        <v>5729</v>
      </c>
      <c r="CR27" s="12" t="s">
        <v>5792</v>
      </c>
    </row>
    <row r="28" spans="1:96" x14ac:dyDescent="0.3">
      <c r="A28" s="12" t="s">
        <v>850</v>
      </c>
      <c r="B28" s="12" t="s">
        <v>916</v>
      </c>
      <c r="C28" s="12" t="s">
        <v>981</v>
      </c>
      <c r="D28" s="12" t="s">
        <v>1047</v>
      </c>
      <c r="E28" s="12" t="s">
        <v>1112</v>
      </c>
      <c r="F28" s="12" t="s">
        <v>1180</v>
      </c>
      <c r="G28" s="12" t="s">
        <v>1246</v>
      </c>
      <c r="H28" s="12" t="s">
        <v>1313</v>
      </c>
      <c r="I28" s="12" t="s">
        <v>1378</v>
      </c>
      <c r="J28" s="12" t="s">
        <v>1442</v>
      </c>
      <c r="K28" s="12" t="s">
        <v>789</v>
      </c>
      <c r="L28" s="12" t="s">
        <v>5917</v>
      </c>
      <c r="M28" s="12" t="s">
        <v>5857</v>
      </c>
      <c r="N28" s="12" t="s">
        <v>5857</v>
      </c>
      <c r="O28" s="12" t="s">
        <v>1501</v>
      </c>
      <c r="P28" s="12" t="s">
        <v>1544</v>
      </c>
      <c r="Q28" s="12" t="s">
        <v>1597</v>
      </c>
      <c r="R28" s="12" t="s">
        <v>1651</v>
      </c>
      <c r="S28" s="12" t="s">
        <v>1701</v>
      </c>
      <c r="T28" s="12" t="s">
        <v>66</v>
      </c>
      <c r="U28" s="12" t="s">
        <v>1757</v>
      </c>
      <c r="V28" s="12" t="s">
        <v>1823</v>
      </c>
      <c r="W28" s="12" t="s">
        <v>400</v>
      </c>
      <c r="X28" s="12" t="s">
        <v>172</v>
      </c>
      <c r="Y28" s="12" t="s">
        <v>1886</v>
      </c>
      <c r="Z28" s="12" t="s">
        <v>1941</v>
      </c>
      <c r="AA28" s="12" t="s">
        <v>1999</v>
      </c>
      <c r="AB28" s="12" t="s">
        <v>733</v>
      </c>
      <c r="AC28" s="12" t="s">
        <v>2066</v>
      </c>
      <c r="AD28" s="12" t="s">
        <v>2134</v>
      </c>
      <c r="AE28" s="12" t="s">
        <v>2199</v>
      </c>
      <c r="AF28" s="12" t="s">
        <v>2261</v>
      </c>
      <c r="AG28" s="12" t="s">
        <v>66</v>
      </c>
      <c r="AH28" s="12" t="s">
        <v>2329</v>
      </c>
      <c r="AI28" s="12" t="s">
        <v>66</v>
      </c>
      <c r="AJ28" s="12" t="s">
        <v>2396</v>
      </c>
      <c r="AK28" s="12" t="s">
        <v>2460</v>
      </c>
      <c r="AL28" s="12" t="s">
        <v>2522</v>
      </c>
      <c r="AM28" s="12" t="s">
        <v>2586</v>
      </c>
      <c r="AN28" s="12" t="s">
        <v>2652</v>
      </c>
      <c r="AO28" s="12" t="s">
        <v>139</v>
      </c>
      <c r="AP28" s="12" t="s">
        <v>2719</v>
      </c>
      <c r="AQ28" s="12" t="s">
        <v>2773</v>
      </c>
      <c r="AR28" s="12" t="s">
        <v>2829</v>
      </c>
      <c r="AS28" s="12" t="s">
        <v>2895</v>
      </c>
      <c r="AT28" s="12" t="s">
        <v>2963</v>
      </c>
      <c r="AU28" s="12" t="s">
        <v>3030</v>
      </c>
      <c r="AV28" s="12" t="s">
        <v>3095</v>
      </c>
      <c r="AW28" s="12" t="s">
        <v>3153</v>
      </c>
      <c r="AX28" s="12" t="s">
        <v>3211</v>
      </c>
      <c r="AY28" s="12" t="s">
        <v>3275</v>
      </c>
      <c r="AZ28" s="12" t="s">
        <v>3342</v>
      </c>
      <c r="BA28" s="12" t="s">
        <v>3398</v>
      </c>
      <c r="BB28" s="12" t="s">
        <v>3451</v>
      </c>
      <c r="BC28" s="12" t="s">
        <v>3502</v>
      </c>
      <c r="BD28" s="12" t="s">
        <v>3547</v>
      </c>
      <c r="BE28" s="12" t="s">
        <v>3603</v>
      </c>
      <c r="BF28" s="12" t="s">
        <v>3665</v>
      </c>
      <c r="BG28" s="12" t="s">
        <v>3729</v>
      </c>
      <c r="BH28" s="12" t="s">
        <v>3793</v>
      </c>
      <c r="BI28" s="12" t="s">
        <v>3854</v>
      </c>
      <c r="BJ28" s="12" t="s">
        <v>3919</v>
      </c>
      <c r="BK28" s="12" t="s">
        <v>3976</v>
      </c>
      <c r="BL28" s="12" t="s">
        <v>65</v>
      </c>
      <c r="BM28" s="12" t="s">
        <v>4057</v>
      </c>
      <c r="BN28" s="12" t="s">
        <v>670</v>
      </c>
      <c r="BO28" s="12" t="s">
        <v>4120</v>
      </c>
      <c r="BP28" s="12" t="s">
        <v>4182</v>
      </c>
      <c r="BQ28" s="12" t="s">
        <v>4246</v>
      </c>
      <c r="BR28" s="12" t="s">
        <v>4307</v>
      </c>
      <c r="BS28" s="12" t="s">
        <v>4367</v>
      </c>
      <c r="BT28" s="12" t="s">
        <v>4430</v>
      </c>
      <c r="BU28" s="12" t="s">
        <v>4492</v>
      </c>
      <c r="BV28" s="12" t="s">
        <v>4549</v>
      </c>
      <c r="BW28" s="12" t="s">
        <v>4605</v>
      </c>
      <c r="BX28" s="12" t="s">
        <v>4666</v>
      </c>
      <c r="BY28" s="12" t="s">
        <v>4734</v>
      </c>
      <c r="BZ28" s="12" t="s">
        <v>4788</v>
      </c>
      <c r="CA28" s="12" t="s">
        <v>4843</v>
      </c>
      <c r="CB28" s="12" t="s">
        <v>106</v>
      </c>
      <c r="CC28" s="12" t="s">
        <v>4902</v>
      </c>
      <c r="CD28" s="12" t="s">
        <v>4965</v>
      </c>
      <c r="CE28" s="12" t="s">
        <v>341</v>
      </c>
      <c r="CF28" s="12" t="s">
        <v>5024</v>
      </c>
      <c r="CG28" s="12" t="s">
        <v>5081</v>
      </c>
      <c r="CH28" s="12" t="s">
        <v>5147</v>
      </c>
      <c r="CI28" s="12" t="s">
        <v>5214</v>
      </c>
      <c r="CJ28" s="12" t="s">
        <v>5281</v>
      </c>
      <c r="CK28" s="12" t="s">
        <v>5346</v>
      </c>
      <c r="CL28" s="12" t="s">
        <v>5407</v>
      </c>
      <c r="CM28" s="12" t="s">
        <v>5468</v>
      </c>
      <c r="CN28" s="12" t="s">
        <v>5535</v>
      </c>
      <c r="CO28" s="12" t="s">
        <v>5599</v>
      </c>
      <c r="CP28" s="12" t="s">
        <v>5663</v>
      </c>
      <c r="CQ28" s="12" t="s">
        <v>5730</v>
      </c>
      <c r="CR28" s="12" t="s">
        <v>5793</v>
      </c>
    </row>
    <row r="29" spans="1:96" x14ac:dyDescent="0.3">
      <c r="A29" s="12" t="s">
        <v>35</v>
      </c>
      <c r="B29" s="12" t="s">
        <v>917</v>
      </c>
      <c r="C29" s="12" t="s">
        <v>982</v>
      </c>
      <c r="D29" s="12" t="s">
        <v>1048</v>
      </c>
      <c r="E29" s="12" t="s">
        <v>1113</v>
      </c>
      <c r="F29" s="12" t="s">
        <v>1181</v>
      </c>
      <c r="G29" s="12" t="s">
        <v>1247</v>
      </c>
      <c r="H29" s="12" t="s">
        <v>1314</v>
      </c>
      <c r="I29" s="12" t="s">
        <v>1379</v>
      </c>
      <c r="J29" s="12" t="s">
        <v>1443</v>
      </c>
      <c r="K29" s="12" t="s">
        <v>790</v>
      </c>
      <c r="L29" s="12" t="s">
        <v>35</v>
      </c>
      <c r="M29" s="12" t="s">
        <v>5858</v>
      </c>
      <c r="N29" s="12" t="s">
        <v>5858</v>
      </c>
      <c r="O29" s="12" t="s">
        <v>1502</v>
      </c>
      <c r="P29" s="12" t="s">
        <v>1545</v>
      </c>
      <c r="Q29" s="12" t="s">
        <v>35</v>
      </c>
      <c r="R29" s="12" t="s">
        <v>1652</v>
      </c>
      <c r="S29" s="12" t="s">
        <v>35</v>
      </c>
      <c r="T29" s="12" t="s">
        <v>35</v>
      </c>
      <c r="U29" s="12" t="s">
        <v>1758</v>
      </c>
      <c r="V29" s="12" t="s">
        <v>1824</v>
      </c>
      <c r="W29" s="12" t="s">
        <v>401</v>
      </c>
      <c r="X29" s="12" t="s">
        <v>173</v>
      </c>
      <c r="Y29" s="12" t="s">
        <v>35</v>
      </c>
      <c r="Z29" s="12" t="s">
        <v>1942</v>
      </c>
      <c r="AA29" s="12" t="s">
        <v>2000</v>
      </c>
      <c r="AB29" s="12" t="s">
        <v>35</v>
      </c>
      <c r="AC29" s="12" t="s">
        <v>2067</v>
      </c>
      <c r="AD29" s="12" t="s">
        <v>2135</v>
      </c>
      <c r="AE29" s="12" t="s">
        <v>35</v>
      </c>
      <c r="AF29" s="12" t="s">
        <v>2262</v>
      </c>
      <c r="AG29" s="12" t="s">
        <v>35</v>
      </c>
      <c r="AH29" s="12" t="s">
        <v>2330</v>
      </c>
      <c r="AI29" s="12" t="s">
        <v>35</v>
      </c>
      <c r="AJ29" s="12" t="s">
        <v>2397</v>
      </c>
      <c r="AK29" s="12" t="s">
        <v>2461</v>
      </c>
      <c r="AL29" s="12" t="s">
        <v>2523</v>
      </c>
      <c r="AM29" s="12" t="s">
        <v>2587</v>
      </c>
      <c r="AN29" s="12" t="s">
        <v>35</v>
      </c>
      <c r="AO29" s="12" t="s">
        <v>140</v>
      </c>
      <c r="AP29" s="12" t="s">
        <v>2720</v>
      </c>
      <c r="AQ29" s="12" t="s">
        <v>35</v>
      </c>
      <c r="AR29" s="12" t="s">
        <v>2830</v>
      </c>
      <c r="AS29" s="12" t="s">
        <v>2896</v>
      </c>
      <c r="AT29" s="12" t="s">
        <v>2964</v>
      </c>
      <c r="AU29" s="12" t="s">
        <v>3031</v>
      </c>
      <c r="AV29" s="12" t="s">
        <v>35</v>
      </c>
      <c r="AW29" s="12" t="s">
        <v>3154</v>
      </c>
      <c r="AX29" s="12" t="s">
        <v>3212</v>
      </c>
      <c r="AY29" s="12" t="s">
        <v>3276</v>
      </c>
      <c r="AZ29" s="12" t="s">
        <v>3343</v>
      </c>
      <c r="BA29" s="12" t="s">
        <v>140</v>
      </c>
      <c r="BB29" s="12" t="s">
        <v>3452</v>
      </c>
      <c r="BC29" s="12" t="s">
        <v>140</v>
      </c>
      <c r="BD29" s="12" t="s">
        <v>3548</v>
      </c>
      <c r="BE29" s="12" t="s">
        <v>3604</v>
      </c>
      <c r="BF29" s="12" t="s">
        <v>3666</v>
      </c>
      <c r="BG29" s="12" t="s">
        <v>35</v>
      </c>
      <c r="BH29" s="12" t="s">
        <v>3794</v>
      </c>
      <c r="BI29" s="12" t="s">
        <v>3855</v>
      </c>
      <c r="BJ29" s="12" t="s">
        <v>3920</v>
      </c>
      <c r="BK29" s="12" t="s">
        <v>3977</v>
      </c>
      <c r="BL29" s="12" t="s">
        <v>35</v>
      </c>
      <c r="BM29" s="12" t="s">
        <v>4058</v>
      </c>
      <c r="BN29" s="12" t="s">
        <v>140</v>
      </c>
      <c r="BO29" s="12" t="s">
        <v>4121</v>
      </c>
      <c r="BP29" s="12" t="s">
        <v>4183</v>
      </c>
      <c r="BQ29" s="12" t="s">
        <v>4247</v>
      </c>
      <c r="BR29" s="12" t="s">
        <v>4308</v>
      </c>
      <c r="BS29" s="12" t="s">
        <v>35</v>
      </c>
      <c r="BT29" s="12" t="s">
        <v>4431</v>
      </c>
      <c r="BU29" s="12" t="s">
        <v>4493</v>
      </c>
      <c r="BV29" s="12" t="s">
        <v>35</v>
      </c>
      <c r="BW29" s="12" t="s">
        <v>4606</v>
      </c>
      <c r="BX29" s="12" t="s">
        <v>4667</v>
      </c>
      <c r="BY29" s="12" t="s">
        <v>35</v>
      </c>
      <c r="BZ29" s="12" t="s">
        <v>4789</v>
      </c>
      <c r="CA29" s="12" t="s">
        <v>35</v>
      </c>
      <c r="CB29" s="12" t="s">
        <v>107</v>
      </c>
      <c r="CC29" s="12" t="s">
        <v>4903</v>
      </c>
      <c r="CD29" s="12" t="s">
        <v>4966</v>
      </c>
      <c r="CE29" s="12" t="s">
        <v>140</v>
      </c>
      <c r="CF29" s="12" t="s">
        <v>35</v>
      </c>
      <c r="CG29" s="12" t="s">
        <v>5082</v>
      </c>
      <c r="CH29" s="12" t="s">
        <v>5148</v>
      </c>
      <c r="CI29" s="12" t="s">
        <v>5215</v>
      </c>
      <c r="CJ29" s="12" t="s">
        <v>5282</v>
      </c>
      <c r="CK29" s="12" t="s">
        <v>1113</v>
      </c>
      <c r="CL29" s="12" t="s">
        <v>5408</v>
      </c>
      <c r="CM29" s="12" t="s">
        <v>35</v>
      </c>
      <c r="CN29" s="12" t="s">
        <v>5536</v>
      </c>
      <c r="CO29" s="12" t="s">
        <v>5600</v>
      </c>
      <c r="CP29" s="12" t="s">
        <v>5664</v>
      </c>
      <c r="CQ29" s="12" t="s">
        <v>5731</v>
      </c>
      <c r="CR29" s="12" t="s">
        <v>5794</v>
      </c>
    </row>
    <row r="30" spans="1:96" x14ac:dyDescent="0.3">
      <c r="A30" s="12" t="s">
        <v>851</v>
      </c>
      <c r="B30" s="12" t="s">
        <v>918</v>
      </c>
      <c r="C30" s="12" t="s">
        <v>983</v>
      </c>
      <c r="D30" s="12" t="s">
        <v>1049</v>
      </c>
      <c r="E30" s="12" t="s">
        <v>1114</v>
      </c>
      <c r="F30" s="12" t="s">
        <v>1182</v>
      </c>
      <c r="G30" s="12" t="s">
        <v>1248</v>
      </c>
      <c r="H30" s="12" t="s">
        <v>1315</v>
      </c>
      <c r="I30" s="12" t="s">
        <v>1380</v>
      </c>
      <c r="J30" s="12" t="s">
        <v>1444</v>
      </c>
      <c r="K30" s="12" t="s">
        <v>791</v>
      </c>
      <c r="L30" s="12" t="s">
        <v>5918</v>
      </c>
      <c r="M30" s="12" t="s">
        <v>5859</v>
      </c>
      <c r="N30" s="12" t="s">
        <v>5859</v>
      </c>
      <c r="O30" s="12" t="s">
        <v>141</v>
      </c>
      <c r="P30" s="12" t="s">
        <v>1380</v>
      </c>
      <c r="Q30" s="12" t="s">
        <v>1598</v>
      </c>
      <c r="R30" s="12" t="s">
        <v>342</v>
      </c>
      <c r="S30" s="12" t="s">
        <v>1702</v>
      </c>
      <c r="T30" s="12" t="s">
        <v>67</v>
      </c>
      <c r="U30" s="12" t="s">
        <v>1759</v>
      </c>
      <c r="V30" s="12" t="s">
        <v>1825</v>
      </c>
      <c r="W30" s="12" t="s">
        <v>402</v>
      </c>
      <c r="X30" s="12" t="s">
        <v>174</v>
      </c>
      <c r="Y30" s="12" t="s">
        <v>1702</v>
      </c>
      <c r="Z30" s="12" t="s">
        <v>108</v>
      </c>
      <c r="AA30" s="12" t="s">
        <v>2001</v>
      </c>
      <c r="AB30" s="12" t="s">
        <v>734</v>
      </c>
      <c r="AC30" s="12" t="s">
        <v>2068</v>
      </c>
      <c r="AD30" s="12" t="s">
        <v>2136</v>
      </c>
      <c r="AE30" s="12" t="s">
        <v>2200</v>
      </c>
      <c r="AF30" s="12" t="s">
        <v>2263</v>
      </c>
      <c r="AG30" s="12" t="s">
        <v>67</v>
      </c>
      <c r="AH30" s="12" t="s">
        <v>2331</v>
      </c>
      <c r="AI30" s="12" t="s">
        <v>67</v>
      </c>
      <c r="AJ30" s="12" t="s">
        <v>2398</v>
      </c>
      <c r="AK30" s="12" t="s">
        <v>2462</v>
      </c>
      <c r="AL30" s="12" t="s">
        <v>2514</v>
      </c>
      <c r="AM30" s="12" t="s">
        <v>2588</v>
      </c>
      <c r="AN30" s="12" t="s">
        <v>2653</v>
      </c>
      <c r="AO30" s="12" t="s">
        <v>141</v>
      </c>
      <c r="AP30" s="12" t="s">
        <v>2721</v>
      </c>
      <c r="AQ30" s="12" t="s">
        <v>2588</v>
      </c>
      <c r="AR30" s="12" t="s">
        <v>2831</v>
      </c>
      <c r="AS30" s="12" t="s">
        <v>2897</v>
      </c>
      <c r="AT30" s="12" t="s">
        <v>2965</v>
      </c>
      <c r="AU30" s="12" t="s">
        <v>3032</v>
      </c>
      <c r="AV30" s="12" t="s">
        <v>3096</v>
      </c>
      <c r="AW30" s="12" t="s">
        <v>3155</v>
      </c>
      <c r="AX30" s="12" t="s">
        <v>3213</v>
      </c>
      <c r="AY30" s="12" t="s">
        <v>3277</v>
      </c>
      <c r="AZ30" s="12" t="s">
        <v>3344</v>
      </c>
      <c r="BA30" s="12" t="s">
        <v>3399</v>
      </c>
      <c r="BB30" s="12" t="s">
        <v>1444</v>
      </c>
      <c r="BC30" s="12" t="s">
        <v>3503</v>
      </c>
      <c r="BD30" s="12" t="s">
        <v>2588</v>
      </c>
      <c r="BE30" s="12" t="s">
        <v>3605</v>
      </c>
      <c r="BF30" s="12" t="s">
        <v>3667</v>
      </c>
      <c r="BG30" s="12" t="s">
        <v>3730</v>
      </c>
      <c r="BH30" s="12" t="s">
        <v>3795</v>
      </c>
      <c r="BI30" s="12" t="s">
        <v>3856</v>
      </c>
      <c r="BJ30" s="12" t="s">
        <v>3921</v>
      </c>
      <c r="BK30" s="12" t="s">
        <v>3978</v>
      </c>
      <c r="BL30" s="12" t="s">
        <v>5957</v>
      </c>
      <c r="BM30" s="12" t="s">
        <v>4059</v>
      </c>
      <c r="BN30" s="12" t="s">
        <v>671</v>
      </c>
      <c r="BO30" s="12" t="s">
        <v>4122</v>
      </c>
      <c r="BP30" s="12" t="s">
        <v>4184</v>
      </c>
      <c r="BQ30" s="12" t="s">
        <v>4248</v>
      </c>
      <c r="BR30" s="12" t="s">
        <v>4309</v>
      </c>
      <c r="BS30" s="12" t="s">
        <v>4368</v>
      </c>
      <c r="BT30" s="12" t="s">
        <v>4432</v>
      </c>
      <c r="BU30" s="12" t="s">
        <v>4494</v>
      </c>
      <c r="BV30" s="12" t="s">
        <v>4550</v>
      </c>
      <c r="BW30" s="12" t="s">
        <v>4607</v>
      </c>
      <c r="BX30" s="12" t="s">
        <v>4668</v>
      </c>
      <c r="BY30" s="12" t="s">
        <v>4735</v>
      </c>
      <c r="BZ30" s="12" t="s">
        <v>4790</v>
      </c>
      <c r="CA30" s="12" t="s">
        <v>4844</v>
      </c>
      <c r="CB30" s="12" t="s">
        <v>108</v>
      </c>
      <c r="CC30" s="12" t="s">
        <v>4904</v>
      </c>
      <c r="CD30" s="12" t="s">
        <v>4967</v>
      </c>
      <c r="CE30" s="12" t="s">
        <v>342</v>
      </c>
      <c r="CF30" s="12" t="s">
        <v>5025</v>
      </c>
      <c r="CG30" s="12" t="s">
        <v>5083</v>
      </c>
      <c r="CH30" s="12" t="s">
        <v>5149</v>
      </c>
      <c r="CI30" s="12" t="s">
        <v>5216</v>
      </c>
      <c r="CJ30" s="12" t="s">
        <v>5283</v>
      </c>
      <c r="CK30" s="12" t="s">
        <v>5347</v>
      </c>
      <c r="CL30" s="12" t="s">
        <v>5409</v>
      </c>
      <c r="CM30" s="12" t="s">
        <v>5469</v>
      </c>
      <c r="CN30" s="12" t="s">
        <v>5537</v>
      </c>
      <c r="CO30" s="12" t="s">
        <v>5601</v>
      </c>
      <c r="CP30" s="12" t="s">
        <v>5665</v>
      </c>
      <c r="CQ30" s="12" t="s">
        <v>5732</v>
      </c>
      <c r="CR30" s="12" t="s">
        <v>4059</v>
      </c>
    </row>
    <row r="31" spans="1:96" x14ac:dyDescent="0.3">
      <c r="A31" s="12" t="s">
        <v>852</v>
      </c>
      <c r="B31" s="12" t="s">
        <v>919</v>
      </c>
      <c r="C31" s="12" t="s">
        <v>984</v>
      </c>
      <c r="D31" s="12" t="s">
        <v>1050</v>
      </c>
      <c r="E31" s="12" t="s">
        <v>1115</v>
      </c>
      <c r="F31" s="12" t="s">
        <v>1183</v>
      </c>
      <c r="G31" s="12" t="s">
        <v>1249</v>
      </c>
      <c r="H31" s="12" t="s">
        <v>1300</v>
      </c>
      <c r="I31" s="12" t="s">
        <v>1381</v>
      </c>
      <c r="J31" s="12" t="s">
        <v>1445</v>
      </c>
      <c r="K31" s="12" t="s">
        <v>69</v>
      </c>
      <c r="L31" s="12" t="s">
        <v>5919</v>
      </c>
      <c r="M31" s="12" t="s">
        <v>5860</v>
      </c>
      <c r="N31" s="12" t="s">
        <v>5860</v>
      </c>
      <c r="O31" s="12" t="s">
        <v>1503</v>
      </c>
      <c r="P31" s="12" t="s">
        <v>1381</v>
      </c>
      <c r="Q31" s="12" t="s">
        <v>1599</v>
      </c>
      <c r="R31" s="12" t="s">
        <v>68</v>
      </c>
      <c r="S31" s="12" t="s">
        <v>1703</v>
      </c>
      <c r="T31" s="12" t="s">
        <v>69</v>
      </c>
      <c r="U31" s="12" t="s">
        <v>1760</v>
      </c>
      <c r="V31" s="12" t="s">
        <v>1826</v>
      </c>
      <c r="W31" s="12" t="s">
        <v>403</v>
      </c>
      <c r="X31" s="12" t="s">
        <v>175</v>
      </c>
      <c r="Y31" s="12" t="s">
        <v>1887</v>
      </c>
      <c r="Z31" s="12" t="s">
        <v>1943</v>
      </c>
      <c r="AA31" s="12" t="s">
        <v>2002</v>
      </c>
      <c r="AB31" s="12" t="s">
        <v>332</v>
      </c>
      <c r="AC31" s="12" t="s">
        <v>2069</v>
      </c>
      <c r="AD31" s="12" t="s">
        <v>2137</v>
      </c>
      <c r="AE31" s="12" t="s">
        <v>2187</v>
      </c>
      <c r="AF31" s="12" t="s">
        <v>69</v>
      </c>
      <c r="AG31" s="12" t="s">
        <v>69</v>
      </c>
      <c r="AH31" s="12" t="s">
        <v>2332</v>
      </c>
      <c r="AI31" s="12" t="s">
        <v>69</v>
      </c>
      <c r="AJ31" s="12" t="s">
        <v>2399</v>
      </c>
      <c r="AK31" s="12" t="s">
        <v>2463</v>
      </c>
      <c r="AL31" s="12" t="s">
        <v>2524</v>
      </c>
      <c r="AM31" s="12" t="s">
        <v>332</v>
      </c>
      <c r="AN31" s="12" t="s">
        <v>2654</v>
      </c>
      <c r="AO31" s="12" t="s">
        <v>142</v>
      </c>
      <c r="AP31" s="12" t="s">
        <v>2706</v>
      </c>
      <c r="AQ31" s="12" t="s">
        <v>332</v>
      </c>
      <c r="AR31" s="12" t="s">
        <v>2832</v>
      </c>
      <c r="AS31" s="12" t="s">
        <v>2898</v>
      </c>
      <c r="AT31" s="12" t="s">
        <v>2949</v>
      </c>
      <c r="AU31" s="12" t="s">
        <v>3033</v>
      </c>
      <c r="AV31" s="12" t="s">
        <v>3097</v>
      </c>
      <c r="AW31" s="12" t="s">
        <v>3156</v>
      </c>
      <c r="AX31" s="12" t="s">
        <v>3214</v>
      </c>
      <c r="AY31" s="12" t="s">
        <v>3278</v>
      </c>
      <c r="AZ31" s="12" t="s">
        <v>3345</v>
      </c>
      <c r="BA31" s="12" t="s">
        <v>1887</v>
      </c>
      <c r="BB31" s="12" t="s">
        <v>3453</v>
      </c>
      <c r="BC31" s="12" t="s">
        <v>69</v>
      </c>
      <c r="BD31" s="12" t="s">
        <v>332</v>
      </c>
      <c r="BE31" s="12" t="s">
        <v>3606</v>
      </c>
      <c r="BF31" s="12" t="s">
        <v>3668</v>
      </c>
      <c r="BG31" s="12" t="s">
        <v>6562</v>
      </c>
      <c r="BH31" s="12" t="s">
        <v>2315</v>
      </c>
      <c r="BI31" s="12" t="s">
        <v>3857</v>
      </c>
      <c r="BJ31" s="12" t="s">
        <v>3922</v>
      </c>
      <c r="BK31" s="12" t="s">
        <v>3979</v>
      </c>
      <c r="BL31" s="12" t="s">
        <v>68</v>
      </c>
      <c r="BM31" s="12" t="s">
        <v>4045</v>
      </c>
      <c r="BN31" s="12" t="s">
        <v>672</v>
      </c>
      <c r="BO31" s="12" t="s">
        <v>1943</v>
      </c>
      <c r="BP31" s="12" t="s">
        <v>4185</v>
      </c>
      <c r="BQ31" s="12" t="s">
        <v>4249</v>
      </c>
      <c r="BR31" s="12" t="s">
        <v>4310</v>
      </c>
      <c r="BS31" s="12" t="s">
        <v>4355</v>
      </c>
      <c r="BT31" s="12" t="s">
        <v>4433</v>
      </c>
      <c r="BU31" s="12" t="s">
        <v>4495</v>
      </c>
      <c r="BV31" s="12" t="s">
        <v>4551</v>
      </c>
      <c r="BW31" s="12" t="s">
        <v>4608</v>
      </c>
      <c r="BX31" s="12" t="s">
        <v>4669</v>
      </c>
      <c r="BY31" s="12" t="s">
        <v>4736</v>
      </c>
      <c r="BZ31" s="12" t="s">
        <v>4791</v>
      </c>
      <c r="CA31" s="12" t="s">
        <v>4845</v>
      </c>
      <c r="CB31" s="12" t="s">
        <v>109</v>
      </c>
      <c r="CC31" s="12" t="s">
        <v>332</v>
      </c>
      <c r="CD31" s="12" t="s">
        <v>4968</v>
      </c>
      <c r="CE31" s="12" t="s">
        <v>343</v>
      </c>
      <c r="CF31" s="12" t="s">
        <v>5026</v>
      </c>
      <c r="CG31" s="12" t="s">
        <v>5084</v>
      </c>
      <c r="CH31" s="12" t="s">
        <v>5150</v>
      </c>
      <c r="CI31" s="12" t="s">
        <v>5217</v>
      </c>
      <c r="CJ31" s="12" t="s">
        <v>5267</v>
      </c>
      <c r="CK31" s="12" t="s">
        <v>5348</v>
      </c>
      <c r="CL31" s="12" t="s">
        <v>5410</v>
      </c>
      <c r="CM31" s="12" t="s">
        <v>5470</v>
      </c>
      <c r="CN31" s="12" t="s">
        <v>5538</v>
      </c>
      <c r="CO31" s="12" t="s">
        <v>5602</v>
      </c>
      <c r="CP31" s="12" t="s">
        <v>5666</v>
      </c>
      <c r="CQ31" s="12" t="s">
        <v>5733</v>
      </c>
      <c r="CR31" s="12" t="s">
        <v>5795</v>
      </c>
    </row>
    <row r="32" spans="1:96" x14ac:dyDescent="0.3">
      <c r="A32" s="12" t="s">
        <v>853</v>
      </c>
      <c r="B32" s="12" t="s">
        <v>920</v>
      </c>
      <c r="C32" s="12" t="s">
        <v>985</v>
      </c>
      <c r="D32" s="12" t="s">
        <v>1051</v>
      </c>
      <c r="E32" s="12" t="s">
        <v>1116</v>
      </c>
      <c r="F32" s="12" t="s">
        <v>1184</v>
      </c>
      <c r="G32" s="12" t="s">
        <v>1250</v>
      </c>
      <c r="H32" s="12" t="s">
        <v>1316</v>
      </c>
      <c r="I32" s="12" t="s">
        <v>1382</v>
      </c>
      <c r="J32" s="12" t="s">
        <v>1446</v>
      </c>
      <c r="K32" s="12" t="s">
        <v>110</v>
      </c>
      <c r="L32" s="12" t="s">
        <v>5920</v>
      </c>
      <c r="M32" s="12" t="s">
        <v>5861</v>
      </c>
      <c r="N32" s="12" t="s">
        <v>5861</v>
      </c>
      <c r="O32" s="12" t="s">
        <v>1504</v>
      </c>
      <c r="P32" s="12" t="s">
        <v>1382</v>
      </c>
      <c r="Q32" s="12" t="s">
        <v>1600</v>
      </c>
      <c r="R32" s="12" t="s">
        <v>344</v>
      </c>
      <c r="S32" s="12" t="s">
        <v>1704</v>
      </c>
      <c r="T32" s="12" t="s">
        <v>71</v>
      </c>
      <c r="U32" s="12" t="s">
        <v>1761</v>
      </c>
      <c r="V32" s="12" t="s">
        <v>1827</v>
      </c>
      <c r="W32" s="12" t="s">
        <v>404</v>
      </c>
      <c r="X32" s="12" t="s">
        <v>176</v>
      </c>
      <c r="Y32" s="12" t="s">
        <v>1888</v>
      </c>
      <c r="Z32" s="12" t="s">
        <v>1944</v>
      </c>
      <c r="AA32" s="12" t="s">
        <v>2003</v>
      </c>
      <c r="AB32" s="12" t="s">
        <v>735</v>
      </c>
      <c r="AC32" s="12" t="s">
        <v>2070</v>
      </c>
      <c r="AD32" s="12" t="s">
        <v>2138</v>
      </c>
      <c r="AE32" s="12" t="s">
        <v>2201</v>
      </c>
      <c r="AF32" s="12" t="s">
        <v>2264</v>
      </c>
      <c r="AG32" s="12" t="s">
        <v>71</v>
      </c>
      <c r="AH32" s="12" t="s">
        <v>2333</v>
      </c>
      <c r="AI32" s="12" t="s">
        <v>71</v>
      </c>
      <c r="AJ32" s="12" t="s">
        <v>2400</v>
      </c>
      <c r="AK32" s="12" t="s">
        <v>2464</v>
      </c>
      <c r="AL32" s="12" t="s">
        <v>2525</v>
      </c>
      <c r="AM32" s="12" t="s">
        <v>2589</v>
      </c>
      <c r="AN32" s="12" t="s">
        <v>2655</v>
      </c>
      <c r="AO32" s="12" t="s">
        <v>143</v>
      </c>
      <c r="AP32" s="12" t="s">
        <v>2722</v>
      </c>
      <c r="AQ32" s="12" t="s">
        <v>2774</v>
      </c>
      <c r="AR32" s="12" t="s">
        <v>2833</v>
      </c>
      <c r="AS32" s="12" t="s">
        <v>2899</v>
      </c>
      <c r="AT32" s="12" t="s">
        <v>2966</v>
      </c>
      <c r="AU32" s="12" t="s">
        <v>3034</v>
      </c>
      <c r="AV32" s="12" t="s">
        <v>3098</v>
      </c>
      <c r="AW32" s="12" t="s">
        <v>3157</v>
      </c>
      <c r="AX32" s="12" t="s">
        <v>3215</v>
      </c>
      <c r="AY32" s="12" t="s">
        <v>3279</v>
      </c>
      <c r="AZ32" s="12" t="s">
        <v>3346</v>
      </c>
      <c r="BA32" s="12" t="s">
        <v>3400</v>
      </c>
      <c r="BB32" s="12" t="s">
        <v>3454</v>
      </c>
      <c r="BC32" s="12" t="s">
        <v>3504</v>
      </c>
      <c r="BD32" s="12" t="s">
        <v>2589</v>
      </c>
      <c r="BE32" s="12" t="s">
        <v>3607</v>
      </c>
      <c r="BF32" s="12" t="s">
        <v>3669</v>
      </c>
      <c r="BG32" s="12" t="s">
        <v>3731</v>
      </c>
      <c r="BH32" s="12" t="s">
        <v>3796</v>
      </c>
      <c r="BI32" s="12" t="s">
        <v>3858</v>
      </c>
      <c r="BJ32" s="12" t="s">
        <v>3923</v>
      </c>
      <c r="BK32" s="12" t="s">
        <v>3980</v>
      </c>
      <c r="BL32" s="12" t="s">
        <v>70</v>
      </c>
      <c r="BM32" s="12" t="s">
        <v>4060</v>
      </c>
      <c r="BN32" s="12" t="s">
        <v>673</v>
      </c>
      <c r="BO32" s="12" t="s">
        <v>4123</v>
      </c>
      <c r="BP32" s="12" t="s">
        <v>4186</v>
      </c>
      <c r="BQ32" s="12" t="s">
        <v>4250</v>
      </c>
      <c r="BR32" s="12" t="s">
        <v>4311</v>
      </c>
      <c r="BS32" s="12" t="s">
        <v>4369</v>
      </c>
      <c r="BT32" s="12" t="s">
        <v>4434</v>
      </c>
      <c r="BU32" s="12" t="s">
        <v>4496</v>
      </c>
      <c r="BV32" s="12" t="s">
        <v>4552</v>
      </c>
      <c r="BW32" s="12" t="s">
        <v>4609</v>
      </c>
      <c r="BX32" s="12" t="s">
        <v>4670</v>
      </c>
      <c r="BY32" s="12" t="s">
        <v>4737</v>
      </c>
      <c r="BZ32" s="12" t="s">
        <v>1382</v>
      </c>
      <c r="CA32" s="12" t="s">
        <v>4846</v>
      </c>
      <c r="CB32" s="12" t="s">
        <v>110</v>
      </c>
      <c r="CC32" s="12" t="s">
        <v>4905</v>
      </c>
      <c r="CD32" s="12" t="s">
        <v>4969</v>
      </c>
      <c r="CE32" s="12" t="s">
        <v>344</v>
      </c>
      <c r="CF32" s="12" t="s">
        <v>5027</v>
      </c>
      <c r="CG32" s="12" t="s">
        <v>5085</v>
      </c>
      <c r="CH32" s="12" t="s">
        <v>5151</v>
      </c>
      <c r="CI32" s="12" t="s">
        <v>5218</v>
      </c>
      <c r="CJ32" s="12" t="s">
        <v>5284</v>
      </c>
      <c r="CK32" s="12" t="s">
        <v>5349</v>
      </c>
      <c r="CL32" s="12" t="s">
        <v>5411</v>
      </c>
      <c r="CM32" s="12" t="s">
        <v>5471</v>
      </c>
      <c r="CN32" s="12" t="s">
        <v>5539</v>
      </c>
      <c r="CO32" s="12" t="s">
        <v>5603</v>
      </c>
      <c r="CP32" s="12" t="s">
        <v>5667</v>
      </c>
      <c r="CQ32" s="12" t="s">
        <v>5734</v>
      </c>
      <c r="CR32" s="12" t="s">
        <v>5796</v>
      </c>
    </row>
    <row r="33" spans="1:96" x14ac:dyDescent="0.3">
      <c r="A33" s="12" t="s">
        <v>854</v>
      </c>
      <c r="B33" s="12" t="s">
        <v>921</v>
      </c>
      <c r="C33" s="12" t="s">
        <v>986</v>
      </c>
      <c r="D33" s="12" t="s">
        <v>1052</v>
      </c>
      <c r="E33" s="12" t="s">
        <v>1117</v>
      </c>
      <c r="F33" s="12" t="s">
        <v>72</v>
      </c>
      <c r="G33" s="12" t="s">
        <v>1251</v>
      </c>
      <c r="H33" s="12" t="s">
        <v>1317</v>
      </c>
      <c r="I33" s="12" t="s">
        <v>1383</v>
      </c>
      <c r="J33" s="12" t="s">
        <v>1447</v>
      </c>
      <c r="K33" s="12" t="s">
        <v>792</v>
      </c>
      <c r="L33" s="12" t="s">
        <v>5921</v>
      </c>
      <c r="M33" s="12" t="s">
        <v>5862</v>
      </c>
      <c r="N33" s="12" t="s">
        <v>5862</v>
      </c>
      <c r="O33" s="12" t="s">
        <v>144</v>
      </c>
      <c r="P33" s="12" t="s">
        <v>1546</v>
      </c>
      <c r="Q33" s="12" t="s">
        <v>1601</v>
      </c>
      <c r="R33" s="12" t="s">
        <v>1653</v>
      </c>
      <c r="S33" s="12" t="s">
        <v>1705</v>
      </c>
      <c r="T33" s="12" t="s">
        <v>72</v>
      </c>
      <c r="U33" s="12" t="s">
        <v>1762</v>
      </c>
      <c r="V33" s="12" t="s">
        <v>1828</v>
      </c>
      <c r="W33" s="12" t="s">
        <v>405</v>
      </c>
      <c r="X33" s="12" t="s">
        <v>177</v>
      </c>
      <c r="Y33" s="12" t="s">
        <v>1889</v>
      </c>
      <c r="Z33" s="12" t="s">
        <v>1945</v>
      </c>
      <c r="AA33" s="12" t="s">
        <v>2004</v>
      </c>
      <c r="AB33" s="12" t="s">
        <v>736</v>
      </c>
      <c r="AC33" s="12" t="s">
        <v>2071</v>
      </c>
      <c r="AD33" s="12" t="s">
        <v>2139</v>
      </c>
      <c r="AE33" s="12" t="s">
        <v>72</v>
      </c>
      <c r="AF33" s="12" t="s">
        <v>2265</v>
      </c>
      <c r="AG33" s="12" t="s">
        <v>72</v>
      </c>
      <c r="AH33" s="12" t="s">
        <v>2334</v>
      </c>
      <c r="AI33" s="12" t="s">
        <v>72</v>
      </c>
      <c r="AJ33" s="12" t="s">
        <v>2401</v>
      </c>
      <c r="AK33" s="12" t="s">
        <v>2465</v>
      </c>
      <c r="AL33" s="12" t="s">
        <v>2526</v>
      </c>
      <c r="AM33" s="12" t="s">
        <v>2590</v>
      </c>
      <c r="AN33" s="12" t="s">
        <v>2656</v>
      </c>
      <c r="AO33" s="12" t="s">
        <v>144</v>
      </c>
      <c r="AP33" s="12" t="s">
        <v>2723</v>
      </c>
      <c r="AQ33" s="12" t="s">
        <v>2775</v>
      </c>
      <c r="AR33" s="12" t="s">
        <v>2834</v>
      </c>
      <c r="AS33" s="12" t="s">
        <v>2900</v>
      </c>
      <c r="AT33" s="12" t="s">
        <v>2967</v>
      </c>
      <c r="AU33" s="12" t="s">
        <v>3035</v>
      </c>
      <c r="AV33" s="12" t="s">
        <v>3099</v>
      </c>
      <c r="AW33" s="12" t="s">
        <v>3158</v>
      </c>
      <c r="AX33" s="12" t="s">
        <v>3216</v>
      </c>
      <c r="AY33" s="12" t="s">
        <v>3280</v>
      </c>
      <c r="AZ33" s="12" t="s">
        <v>3347</v>
      </c>
      <c r="BA33" s="12" t="s">
        <v>3401</v>
      </c>
      <c r="BB33" s="12" t="s">
        <v>3455</v>
      </c>
      <c r="BC33" s="12" t="s">
        <v>72</v>
      </c>
      <c r="BD33" s="12" t="s">
        <v>3549</v>
      </c>
      <c r="BE33" s="12" t="s">
        <v>3608</v>
      </c>
      <c r="BF33" s="12" t="s">
        <v>3670</v>
      </c>
      <c r="BG33" s="12" t="s">
        <v>3732</v>
      </c>
      <c r="BH33" s="12" t="s">
        <v>3797</v>
      </c>
      <c r="BI33" s="12" t="s">
        <v>3859</v>
      </c>
      <c r="BJ33" s="12" t="s">
        <v>3924</v>
      </c>
      <c r="BK33" s="12" t="s">
        <v>3981</v>
      </c>
      <c r="BL33" s="12" t="s">
        <v>4018</v>
      </c>
      <c r="BM33" s="12" t="s">
        <v>4061</v>
      </c>
      <c r="BN33" s="12" t="s">
        <v>674</v>
      </c>
      <c r="BO33" s="12" t="s">
        <v>4124</v>
      </c>
      <c r="BP33" s="12" t="s">
        <v>4187</v>
      </c>
      <c r="BQ33" s="12" t="s">
        <v>4251</v>
      </c>
      <c r="BR33" s="12" t="s">
        <v>4312</v>
      </c>
      <c r="BS33" s="12" t="s">
        <v>4370</v>
      </c>
      <c r="BT33" s="12" t="s">
        <v>4435</v>
      </c>
      <c r="BU33" s="12" t="s">
        <v>4497</v>
      </c>
      <c r="BV33" s="12" t="s">
        <v>4553</v>
      </c>
      <c r="BW33" s="12" t="s">
        <v>4610</v>
      </c>
      <c r="BX33" s="12" t="s">
        <v>4671</v>
      </c>
      <c r="BY33" s="12" t="s">
        <v>4738</v>
      </c>
      <c r="BZ33" s="12" t="s">
        <v>4792</v>
      </c>
      <c r="CA33" s="12" t="s">
        <v>4847</v>
      </c>
      <c r="CB33" s="12" t="s">
        <v>111</v>
      </c>
      <c r="CC33" s="12" t="s">
        <v>4906</v>
      </c>
      <c r="CD33" s="12" t="s">
        <v>4970</v>
      </c>
      <c r="CE33" s="12" t="s">
        <v>345</v>
      </c>
      <c r="CF33" s="12" t="s">
        <v>5028</v>
      </c>
      <c r="CG33" s="12" t="s">
        <v>5086</v>
      </c>
      <c r="CH33" s="12" t="s">
        <v>5152</v>
      </c>
      <c r="CI33" s="12" t="s">
        <v>5219</v>
      </c>
      <c r="CJ33" s="12" t="s">
        <v>5285</v>
      </c>
      <c r="CK33" s="12" t="s">
        <v>5350</v>
      </c>
      <c r="CL33" s="12" t="s">
        <v>5412</v>
      </c>
      <c r="CM33" s="12" t="s">
        <v>5472</v>
      </c>
      <c r="CN33" s="12" t="s">
        <v>5540</v>
      </c>
      <c r="CO33" s="12" t="s">
        <v>5604</v>
      </c>
      <c r="CP33" s="12" t="s">
        <v>5668</v>
      </c>
      <c r="CQ33" s="12" t="s">
        <v>5735</v>
      </c>
      <c r="CR33" s="12" t="s">
        <v>5797</v>
      </c>
    </row>
    <row r="34" spans="1:96" x14ac:dyDescent="0.3">
      <c r="A34" s="12" t="s">
        <v>855</v>
      </c>
      <c r="B34" s="12" t="s">
        <v>922</v>
      </c>
      <c r="C34" s="12" t="s">
        <v>987</v>
      </c>
      <c r="D34" s="12" t="s">
        <v>1053</v>
      </c>
      <c r="E34" s="12" t="s">
        <v>1118</v>
      </c>
      <c r="F34" s="12" t="s">
        <v>1185</v>
      </c>
      <c r="G34" s="12" t="s">
        <v>1252</v>
      </c>
      <c r="H34" s="12" t="s">
        <v>1318</v>
      </c>
      <c r="I34" s="12" t="s">
        <v>1384</v>
      </c>
      <c r="J34" s="12" t="s">
        <v>1448</v>
      </c>
      <c r="K34" s="12" t="s">
        <v>793</v>
      </c>
      <c r="L34" s="12" t="s">
        <v>5922</v>
      </c>
      <c r="M34" s="12" t="s">
        <v>5863</v>
      </c>
      <c r="N34" s="12" t="s">
        <v>5863</v>
      </c>
      <c r="O34" s="12" t="s">
        <v>1505</v>
      </c>
      <c r="P34" s="12" t="s">
        <v>1384</v>
      </c>
      <c r="Q34" s="12" t="s">
        <v>1602</v>
      </c>
      <c r="R34" s="12" t="s">
        <v>217</v>
      </c>
      <c r="S34" s="12" t="s">
        <v>1706</v>
      </c>
      <c r="T34" s="12" t="s">
        <v>73</v>
      </c>
      <c r="U34" s="12" t="s">
        <v>1763</v>
      </c>
      <c r="V34" s="12" t="s">
        <v>1829</v>
      </c>
      <c r="W34" s="12" t="s">
        <v>406</v>
      </c>
      <c r="X34" s="12" t="s">
        <v>178</v>
      </c>
      <c r="Y34" s="12" t="s">
        <v>1890</v>
      </c>
      <c r="Z34" s="12" t="s">
        <v>1946</v>
      </c>
      <c r="AA34" s="12" t="s">
        <v>2005</v>
      </c>
      <c r="AB34" s="12" t="s">
        <v>737</v>
      </c>
      <c r="AC34" s="12" t="s">
        <v>2072</v>
      </c>
      <c r="AD34" s="12" t="s">
        <v>2140</v>
      </c>
      <c r="AE34" s="12" t="s">
        <v>2202</v>
      </c>
      <c r="AF34" s="12" t="s">
        <v>2266</v>
      </c>
      <c r="AG34" s="12" t="s">
        <v>73</v>
      </c>
      <c r="AH34" s="12" t="s">
        <v>2335</v>
      </c>
      <c r="AI34" s="12" t="s">
        <v>73</v>
      </c>
      <c r="AJ34" s="12" t="s">
        <v>2402</v>
      </c>
      <c r="AK34" s="12" t="s">
        <v>2466</v>
      </c>
      <c r="AL34" s="12" t="s">
        <v>2527</v>
      </c>
      <c r="AM34" s="12" t="s">
        <v>2591</v>
      </c>
      <c r="AN34" s="12" t="s">
        <v>2657</v>
      </c>
      <c r="AO34" s="12" t="s">
        <v>145</v>
      </c>
      <c r="AP34" s="12" t="s">
        <v>2724</v>
      </c>
      <c r="AQ34" s="12" t="s">
        <v>2776</v>
      </c>
      <c r="AR34" s="12" t="s">
        <v>2835</v>
      </c>
      <c r="AS34" s="12" t="s">
        <v>2901</v>
      </c>
      <c r="AT34" s="12" t="s">
        <v>2968</v>
      </c>
      <c r="AU34" s="12" t="s">
        <v>3036</v>
      </c>
      <c r="AV34" s="12" t="s">
        <v>3100</v>
      </c>
      <c r="AW34" s="12" t="s">
        <v>3159</v>
      </c>
      <c r="AX34" s="12" t="s">
        <v>3217</v>
      </c>
      <c r="AY34" s="12" t="s">
        <v>3281</v>
      </c>
      <c r="AZ34" s="12" t="s">
        <v>3348</v>
      </c>
      <c r="BA34" s="12" t="s">
        <v>3402</v>
      </c>
      <c r="BB34" s="12" t="s">
        <v>1448</v>
      </c>
      <c r="BC34" s="12" t="s">
        <v>73</v>
      </c>
      <c r="BD34" s="12" t="s">
        <v>3550</v>
      </c>
      <c r="BE34" s="12" t="s">
        <v>3609</v>
      </c>
      <c r="BF34" s="12" t="s">
        <v>3671</v>
      </c>
      <c r="BG34" s="12" t="s">
        <v>3733</v>
      </c>
      <c r="BH34" s="12" t="s">
        <v>3798</v>
      </c>
      <c r="BI34" s="12" t="s">
        <v>3860</v>
      </c>
      <c r="BJ34" s="12" t="s">
        <v>3925</v>
      </c>
      <c r="BK34" s="12" t="s">
        <v>3982</v>
      </c>
      <c r="BL34" s="12" t="s">
        <v>217</v>
      </c>
      <c r="BM34" s="12" t="s">
        <v>4062</v>
      </c>
      <c r="BN34" s="12" t="s">
        <v>675</v>
      </c>
      <c r="BO34" s="12" t="s">
        <v>4125</v>
      </c>
      <c r="BP34" s="12" t="s">
        <v>4188</v>
      </c>
      <c r="BQ34" s="12" t="s">
        <v>4252</v>
      </c>
      <c r="BR34" s="12" t="s">
        <v>4313</v>
      </c>
      <c r="BS34" s="12" t="s">
        <v>4371</v>
      </c>
      <c r="BT34" s="12" t="s">
        <v>4436</v>
      </c>
      <c r="BU34" s="12" t="s">
        <v>1448</v>
      </c>
      <c r="BV34" s="12" t="s">
        <v>4554</v>
      </c>
      <c r="BW34" s="12" t="s">
        <v>73</v>
      </c>
      <c r="BX34" s="12" t="s">
        <v>4672</v>
      </c>
      <c r="BY34" s="12" t="s">
        <v>4739</v>
      </c>
      <c r="BZ34" s="12" t="s">
        <v>4793</v>
      </c>
      <c r="CA34" s="12" t="s">
        <v>4848</v>
      </c>
      <c r="CB34" s="12" t="s">
        <v>112</v>
      </c>
      <c r="CC34" s="12" t="s">
        <v>4907</v>
      </c>
      <c r="CD34" s="12" t="s">
        <v>4971</v>
      </c>
      <c r="CE34" s="12" t="s">
        <v>217</v>
      </c>
      <c r="CF34" s="12" t="s">
        <v>5029</v>
      </c>
      <c r="CG34" s="12" t="s">
        <v>5087</v>
      </c>
      <c r="CH34" s="12" t="s">
        <v>5153</v>
      </c>
      <c r="CI34" s="12" t="s">
        <v>5220</v>
      </c>
      <c r="CJ34" s="12" t="s">
        <v>5286</v>
      </c>
      <c r="CK34" s="12" t="s">
        <v>5351</v>
      </c>
      <c r="CL34" s="12" t="s">
        <v>5413</v>
      </c>
      <c r="CM34" s="12" t="s">
        <v>5473</v>
      </c>
      <c r="CN34" s="12" t="s">
        <v>5541</v>
      </c>
      <c r="CO34" s="12" t="s">
        <v>5605</v>
      </c>
      <c r="CP34" s="12" t="s">
        <v>5669</v>
      </c>
      <c r="CQ34" s="12" t="s">
        <v>5736</v>
      </c>
      <c r="CR34" s="12" t="s">
        <v>5669</v>
      </c>
    </row>
    <row r="35" spans="1:96" x14ac:dyDescent="0.3">
      <c r="A35" s="12" t="s">
        <v>856</v>
      </c>
      <c r="B35" s="12" t="s">
        <v>923</v>
      </c>
      <c r="C35" s="12" t="s">
        <v>988</v>
      </c>
      <c r="D35" s="12" t="s">
        <v>1054</v>
      </c>
      <c r="E35" s="12" t="s">
        <v>1119</v>
      </c>
      <c r="F35" s="12" t="s">
        <v>1186</v>
      </c>
      <c r="G35" s="12" t="s">
        <v>1253</v>
      </c>
      <c r="H35" s="12" t="s">
        <v>1319</v>
      </c>
      <c r="I35" s="12" t="s">
        <v>1385</v>
      </c>
      <c r="J35" s="12" t="s">
        <v>1449</v>
      </c>
      <c r="K35" s="12" t="s">
        <v>794</v>
      </c>
      <c r="L35" s="12" t="s">
        <v>5923</v>
      </c>
      <c r="M35" s="12" t="s">
        <v>5864</v>
      </c>
      <c r="N35" s="12" t="s">
        <v>5864</v>
      </c>
      <c r="O35" s="12" t="s">
        <v>1506</v>
      </c>
      <c r="P35" s="12" t="s">
        <v>1547</v>
      </c>
      <c r="Q35" s="12" t="s">
        <v>1603</v>
      </c>
      <c r="R35" s="12" t="s">
        <v>74</v>
      </c>
      <c r="S35" s="12" t="s">
        <v>856</v>
      </c>
      <c r="T35" s="12" t="s">
        <v>75</v>
      </c>
      <c r="U35" s="12" t="s">
        <v>1764</v>
      </c>
      <c r="V35" s="12" t="s">
        <v>1830</v>
      </c>
      <c r="W35" s="12" t="s">
        <v>407</v>
      </c>
      <c r="X35" s="12" t="s">
        <v>179</v>
      </c>
      <c r="Y35" s="12" t="s">
        <v>1891</v>
      </c>
      <c r="Z35" s="12" t="s">
        <v>113</v>
      </c>
      <c r="AA35" s="12" t="s">
        <v>2006</v>
      </c>
      <c r="AB35" s="12" t="s">
        <v>738</v>
      </c>
      <c r="AC35" s="12" t="s">
        <v>2073</v>
      </c>
      <c r="AD35" s="12" t="s">
        <v>2141</v>
      </c>
      <c r="AE35" s="12" t="s">
        <v>2203</v>
      </c>
      <c r="AF35" s="12" t="s">
        <v>2267</v>
      </c>
      <c r="AG35" s="12" t="s">
        <v>75</v>
      </c>
      <c r="AH35" s="12" t="s">
        <v>2336</v>
      </c>
      <c r="AI35" s="12" t="s">
        <v>75</v>
      </c>
      <c r="AJ35" s="12" t="s">
        <v>2403</v>
      </c>
      <c r="AK35" s="12" t="s">
        <v>2467</v>
      </c>
      <c r="AL35" s="12" t="s">
        <v>2528</v>
      </c>
      <c r="AM35" s="12" t="s">
        <v>2592</v>
      </c>
      <c r="AN35" s="12" t="s">
        <v>2658</v>
      </c>
      <c r="AO35" s="12" t="s">
        <v>146</v>
      </c>
      <c r="AP35" s="12" t="s">
        <v>2725</v>
      </c>
      <c r="AQ35" s="12" t="s">
        <v>2777</v>
      </c>
      <c r="AR35" s="12" t="s">
        <v>2836</v>
      </c>
      <c r="AS35" s="12" t="s">
        <v>2902</v>
      </c>
      <c r="AT35" s="12" t="s">
        <v>2969</v>
      </c>
      <c r="AU35" s="12" t="s">
        <v>3037</v>
      </c>
      <c r="AV35" s="12" t="s">
        <v>3101</v>
      </c>
      <c r="AW35" s="12" t="s">
        <v>3160</v>
      </c>
      <c r="AX35" s="12" t="s">
        <v>3218</v>
      </c>
      <c r="AY35" s="12" t="s">
        <v>3282</v>
      </c>
      <c r="AZ35" s="12" t="s">
        <v>3349</v>
      </c>
      <c r="BA35" s="12" t="s">
        <v>3403</v>
      </c>
      <c r="BB35" s="12" t="s">
        <v>3456</v>
      </c>
      <c r="BC35" s="12" t="s">
        <v>3505</v>
      </c>
      <c r="BD35" s="12" t="s">
        <v>3551</v>
      </c>
      <c r="BE35" s="12" t="s">
        <v>3610</v>
      </c>
      <c r="BF35" s="12" t="s">
        <v>3672</v>
      </c>
      <c r="BG35" s="12" t="s">
        <v>3734</v>
      </c>
      <c r="BH35" s="12" t="s">
        <v>3799</v>
      </c>
      <c r="BI35" s="12" t="s">
        <v>3861</v>
      </c>
      <c r="BJ35" s="12" t="s">
        <v>3926</v>
      </c>
      <c r="BK35" s="12" t="s">
        <v>3983</v>
      </c>
      <c r="BL35" s="12" t="s">
        <v>74</v>
      </c>
      <c r="BM35" s="12" t="s">
        <v>4063</v>
      </c>
      <c r="BN35" s="12" t="s">
        <v>676</v>
      </c>
      <c r="BO35" s="12" t="s">
        <v>4126</v>
      </c>
      <c r="BP35" s="12" t="s">
        <v>4189</v>
      </c>
      <c r="BQ35" s="12" t="s">
        <v>4253</v>
      </c>
      <c r="BR35" s="12" t="s">
        <v>4314</v>
      </c>
      <c r="BS35" s="12" t="s">
        <v>4372</v>
      </c>
      <c r="BT35" s="12" t="s">
        <v>4437</v>
      </c>
      <c r="BU35" s="12" t="s">
        <v>4498</v>
      </c>
      <c r="BV35" s="12" t="s">
        <v>4555</v>
      </c>
      <c r="BW35" s="12" t="s">
        <v>4611</v>
      </c>
      <c r="BX35" s="12" t="s">
        <v>4673</v>
      </c>
      <c r="BY35" s="12" t="s">
        <v>4740</v>
      </c>
      <c r="BZ35" s="12" t="s">
        <v>4794</v>
      </c>
      <c r="CA35" s="12" t="s">
        <v>4849</v>
      </c>
      <c r="CB35" s="12" t="s">
        <v>113</v>
      </c>
      <c r="CC35" s="12" t="s">
        <v>4908</v>
      </c>
      <c r="CD35" s="12" t="s">
        <v>4972</v>
      </c>
      <c r="CE35" s="12" t="s">
        <v>346</v>
      </c>
      <c r="CF35" s="12" t="s">
        <v>5030</v>
      </c>
      <c r="CG35" s="12" t="s">
        <v>5088</v>
      </c>
      <c r="CH35" s="12" t="s">
        <v>5154</v>
      </c>
      <c r="CI35" s="12" t="s">
        <v>5221</v>
      </c>
      <c r="CJ35" s="12" t="s">
        <v>5287</v>
      </c>
      <c r="CK35" s="12" t="s">
        <v>5352</v>
      </c>
      <c r="CL35" s="12" t="s">
        <v>5414</v>
      </c>
      <c r="CM35" s="12" t="s">
        <v>5474</v>
      </c>
      <c r="CN35" s="12" t="s">
        <v>5542</v>
      </c>
      <c r="CO35" s="12" t="s">
        <v>5606</v>
      </c>
      <c r="CP35" s="12" t="s">
        <v>5670</v>
      </c>
      <c r="CQ35" s="12" t="s">
        <v>5737</v>
      </c>
      <c r="CR35" s="12" t="s">
        <v>5798</v>
      </c>
    </row>
    <row r="36" spans="1:96" x14ac:dyDescent="0.3">
      <c r="A36" s="12" t="s">
        <v>857</v>
      </c>
      <c r="B36" s="12" t="s">
        <v>924</v>
      </c>
      <c r="C36" s="12" t="s">
        <v>989</v>
      </c>
      <c r="D36" s="12" t="s">
        <v>76</v>
      </c>
      <c r="E36" s="12" t="s">
        <v>1120</v>
      </c>
      <c r="F36" s="12" t="s">
        <v>1187</v>
      </c>
      <c r="G36" s="12" t="s">
        <v>1254</v>
      </c>
      <c r="H36" s="12" t="s">
        <v>1320</v>
      </c>
      <c r="I36" s="12" t="s">
        <v>1386</v>
      </c>
      <c r="J36" s="12" t="s">
        <v>1450</v>
      </c>
      <c r="K36" s="12" t="s">
        <v>795</v>
      </c>
      <c r="L36" s="12" t="s">
        <v>76</v>
      </c>
      <c r="M36" s="12" t="s">
        <v>5865</v>
      </c>
      <c r="N36" s="12" t="s">
        <v>5865</v>
      </c>
      <c r="O36" s="12" t="s">
        <v>1507</v>
      </c>
      <c r="P36" s="12" t="s">
        <v>1386</v>
      </c>
      <c r="Q36" s="12" t="s">
        <v>1604</v>
      </c>
      <c r="R36" s="12" t="s">
        <v>1654</v>
      </c>
      <c r="S36" s="12" t="s">
        <v>1707</v>
      </c>
      <c r="T36" s="12" t="s">
        <v>76</v>
      </c>
      <c r="U36" s="12" t="s">
        <v>1765</v>
      </c>
      <c r="V36" s="12" t="s">
        <v>1831</v>
      </c>
      <c r="W36" s="12" t="s">
        <v>408</v>
      </c>
      <c r="X36" s="12" t="s">
        <v>180</v>
      </c>
      <c r="Y36" s="12" t="s">
        <v>1892</v>
      </c>
      <c r="Z36" s="12" t="s">
        <v>1947</v>
      </c>
      <c r="AA36" s="12" t="s">
        <v>2007</v>
      </c>
      <c r="AB36" s="12" t="s">
        <v>739</v>
      </c>
      <c r="AC36" s="12" t="s">
        <v>2074</v>
      </c>
      <c r="AD36" s="12" t="s">
        <v>2142</v>
      </c>
      <c r="AE36" s="12" t="s">
        <v>76</v>
      </c>
      <c r="AF36" s="12" t="s">
        <v>2268</v>
      </c>
      <c r="AG36" s="12" t="s">
        <v>76</v>
      </c>
      <c r="AH36" s="12" t="s">
        <v>2337</v>
      </c>
      <c r="AI36" s="12" t="s">
        <v>76</v>
      </c>
      <c r="AJ36" s="12" t="s">
        <v>2404</v>
      </c>
      <c r="AK36" s="12" t="s">
        <v>2468</v>
      </c>
      <c r="AL36" s="12" t="s">
        <v>2529</v>
      </c>
      <c r="AM36" s="12" t="s">
        <v>2593</v>
      </c>
      <c r="AN36" s="12" t="s">
        <v>2659</v>
      </c>
      <c r="AO36" s="12" t="s">
        <v>147</v>
      </c>
      <c r="AP36" s="12" t="s">
        <v>2726</v>
      </c>
      <c r="AQ36" s="12" t="s">
        <v>2778</v>
      </c>
      <c r="AR36" s="12" t="s">
        <v>2837</v>
      </c>
      <c r="AS36" s="12" t="s">
        <v>2903</v>
      </c>
      <c r="AT36" s="12" t="s">
        <v>2970</v>
      </c>
      <c r="AU36" s="12" t="s">
        <v>3038</v>
      </c>
      <c r="AV36" s="12" t="s">
        <v>76</v>
      </c>
      <c r="AW36" s="12" t="s">
        <v>3161</v>
      </c>
      <c r="AX36" s="12" t="s">
        <v>3219</v>
      </c>
      <c r="AY36" s="12" t="s">
        <v>3283</v>
      </c>
      <c r="AZ36" s="12" t="s">
        <v>3350</v>
      </c>
      <c r="BA36" s="12" t="s">
        <v>3404</v>
      </c>
      <c r="BB36" s="12" t="s">
        <v>3457</v>
      </c>
      <c r="BC36" s="12" t="s">
        <v>76</v>
      </c>
      <c r="BD36" s="12" t="s">
        <v>2593</v>
      </c>
      <c r="BE36" s="12" t="s">
        <v>3611</v>
      </c>
      <c r="BF36" s="12" t="s">
        <v>3673</v>
      </c>
      <c r="BG36" s="12" t="s">
        <v>3735</v>
      </c>
      <c r="BH36" s="12" t="s">
        <v>3800</v>
      </c>
      <c r="BI36" s="12" t="s">
        <v>3862</v>
      </c>
      <c r="BJ36" s="12" t="s">
        <v>3927</v>
      </c>
      <c r="BK36" s="12" t="s">
        <v>3984</v>
      </c>
      <c r="BL36" s="12" t="s">
        <v>77</v>
      </c>
      <c r="BM36" s="12" t="s">
        <v>4064</v>
      </c>
      <c r="BN36" s="12" t="s">
        <v>677</v>
      </c>
      <c r="BO36" s="12" t="s">
        <v>4127</v>
      </c>
      <c r="BP36" s="12" t="s">
        <v>4190</v>
      </c>
      <c r="BQ36" s="12" t="s">
        <v>4254</v>
      </c>
      <c r="BR36" s="12" t="s">
        <v>4315</v>
      </c>
      <c r="BS36" s="12" t="s">
        <v>4373</v>
      </c>
      <c r="BT36" s="12" t="s">
        <v>4438</v>
      </c>
      <c r="BU36" s="12" t="s">
        <v>4499</v>
      </c>
      <c r="BV36" s="12" t="s">
        <v>4556</v>
      </c>
      <c r="BW36" s="12" t="s">
        <v>76</v>
      </c>
      <c r="BX36" s="12" t="s">
        <v>4674</v>
      </c>
      <c r="BY36" s="12" t="s">
        <v>4741</v>
      </c>
      <c r="BZ36" s="12" t="s">
        <v>4795</v>
      </c>
      <c r="CA36" s="12" t="s">
        <v>4850</v>
      </c>
      <c r="CB36" s="12" t="s">
        <v>114</v>
      </c>
      <c r="CC36" s="12" t="s">
        <v>2778</v>
      </c>
      <c r="CD36" s="12" t="s">
        <v>4973</v>
      </c>
      <c r="CE36" s="12" t="s">
        <v>347</v>
      </c>
      <c r="CF36" s="12" t="s">
        <v>5031</v>
      </c>
      <c r="CG36" s="12" t="s">
        <v>5089</v>
      </c>
      <c r="CH36" s="12" t="s">
        <v>5155</v>
      </c>
      <c r="CI36" s="12" t="s">
        <v>5222</v>
      </c>
      <c r="CJ36" s="12" t="s">
        <v>5288</v>
      </c>
      <c r="CK36" s="12" t="s">
        <v>5353</v>
      </c>
      <c r="CL36" s="12" t="s">
        <v>5415</v>
      </c>
      <c r="CM36" s="12" t="s">
        <v>5475</v>
      </c>
      <c r="CN36" s="12" t="s">
        <v>5543</v>
      </c>
      <c r="CO36" s="12" t="s">
        <v>5607</v>
      </c>
      <c r="CP36" s="12" t="s">
        <v>5671</v>
      </c>
      <c r="CQ36" s="12" t="s">
        <v>5738</v>
      </c>
      <c r="CR36" s="12" t="s">
        <v>5799</v>
      </c>
    </row>
    <row r="37" spans="1:96" x14ac:dyDescent="0.3">
      <c r="A37" s="12" t="s">
        <v>858</v>
      </c>
      <c r="B37" s="12" t="s">
        <v>925</v>
      </c>
      <c r="C37" s="12" t="s">
        <v>958</v>
      </c>
      <c r="D37" s="12" t="s">
        <v>1055</v>
      </c>
      <c r="E37" s="12" t="s">
        <v>1121</v>
      </c>
      <c r="F37" s="12" t="s">
        <v>1188</v>
      </c>
      <c r="G37" s="12" t="s">
        <v>1222</v>
      </c>
      <c r="H37" s="12" t="s">
        <v>1290</v>
      </c>
      <c r="I37" s="12" t="s">
        <v>1387</v>
      </c>
      <c r="J37" s="12" t="s">
        <v>1451</v>
      </c>
      <c r="K37" s="12" t="s">
        <v>796</v>
      </c>
      <c r="L37" s="12" t="s">
        <v>5924</v>
      </c>
      <c r="M37" s="12" t="s">
        <v>5833</v>
      </c>
      <c r="N37" s="12" t="s">
        <v>5833</v>
      </c>
      <c r="O37" s="12" t="s">
        <v>1508</v>
      </c>
      <c r="P37" s="12" t="s">
        <v>1548</v>
      </c>
      <c r="Q37" s="12" t="s">
        <v>1605</v>
      </c>
      <c r="R37" s="12" t="s">
        <v>78</v>
      </c>
      <c r="S37" s="12" t="s">
        <v>1708</v>
      </c>
      <c r="T37" s="12" t="s">
        <v>79</v>
      </c>
      <c r="U37" s="12" t="s">
        <v>1766</v>
      </c>
      <c r="V37" s="12" t="s">
        <v>1832</v>
      </c>
      <c r="W37" s="12" t="s">
        <v>409</v>
      </c>
      <c r="X37" s="12" t="s">
        <v>181</v>
      </c>
      <c r="Y37" s="12" t="s">
        <v>79</v>
      </c>
      <c r="Z37" s="12" t="s">
        <v>115</v>
      </c>
      <c r="AA37" s="12" t="s">
        <v>1975</v>
      </c>
      <c r="AB37" s="12" t="s">
        <v>740</v>
      </c>
      <c r="AC37" s="12" t="s">
        <v>2075</v>
      </c>
      <c r="AD37" s="12" t="s">
        <v>2110</v>
      </c>
      <c r="AE37" s="12" t="s">
        <v>2204</v>
      </c>
      <c r="AF37" s="12" t="s">
        <v>2269</v>
      </c>
      <c r="AG37" s="12" t="s">
        <v>79</v>
      </c>
      <c r="AH37" s="12" t="s">
        <v>2305</v>
      </c>
      <c r="AI37" s="12" t="s">
        <v>79</v>
      </c>
      <c r="AJ37" s="12" t="s">
        <v>2405</v>
      </c>
      <c r="AK37" s="12" t="s">
        <v>2469</v>
      </c>
      <c r="AL37" s="12" t="s">
        <v>2530</v>
      </c>
      <c r="AM37" s="12" t="s">
        <v>2594</v>
      </c>
      <c r="AN37" s="12" t="s">
        <v>2660</v>
      </c>
      <c r="AO37" s="12" t="s">
        <v>148</v>
      </c>
      <c r="AP37" s="12" t="s">
        <v>2727</v>
      </c>
      <c r="AQ37" s="12" t="s">
        <v>2779</v>
      </c>
      <c r="AR37" s="12" t="s">
        <v>2838</v>
      </c>
      <c r="AS37" s="12" t="s">
        <v>2904</v>
      </c>
      <c r="AT37" s="12" t="s">
        <v>2946</v>
      </c>
      <c r="AU37" s="12" t="s">
        <v>3006</v>
      </c>
      <c r="AV37" s="12" t="s">
        <v>3102</v>
      </c>
      <c r="AW37" s="12" t="s">
        <v>3162</v>
      </c>
      <c r="AX37" s="12" t="s">
        <v>79</v>
      </c>
      <c r="AY37" s="12" t="s">
        <v>3284</v>
      </c>
      <c r="AZ37" s="12" t="s">
        <v>3351</v>
      </c>
      <c r="BA37" s="12" t="s">
        <v>3405</v>
      </c>
      <c r="BB37" s="12" t="s">
        <v>3458</v>
      </c>
      <c r="BC37" s="12" t="s">
        <v>3506</v>
      </c>
      <c r="BD37" s="12" t="s">
        <v>2594</v>
      </c>
      <c r="BE37" s="12" t="s">
        <v>3579</v>
      </c>
      <c r="BF37" s="12" t="s">
        <v>3674</v>
      </c>
      <c r="BG37" s="12" t="s">
        <v>3736</v>
      </c>
      <c r="BH37" s="12" t="s">
        <v>3771</v>
      </c>
      <c r="BI37" s="12" t="s">
        <v>3837</v>
      </c>
      <c r="BJ37" s="12" t="s">
        <v>3928</v>
      </c>
      <c r="BK37" s="12" t="s">
        <v>2305</v>
      </c>
      <c r="BL37" s="12" t="s">
        <v>78</v>
      </c>
      <c r="BM37" s="12" t="s">
        <v>4065</v>
      </c>
      <c r="BN37" s="12" t="s">
        <v>678</v>
      </c>
      <c r="BO37" s="12" t="s">
        <v>115</v>
      </c>
      <c r="BP37" s="12" t="s">
        <v>4158</v>
      </c>
      <c r="BQ37" s="12" t="s">
        <v>4255</v>
      </c>
      <c r="BR37" s="12" t="s">
        <v>4316</v>
      </c>
      <c r="BS37" s="12" t="s">
        <v>4374</v>
      </c>
      <c r="BT37" s="12" t="s">
        <v>4439</v>
      </c>
      <c r="BU37" s="12" t="s">
        <v>4500</v>
      </c>
      <c r="BV37" s="12" t="s">
        <v>4557</v>
      </c>
      <c r="BW37" s="12" t="s">
        <v>4612</v>
      </c>
      <c r="BX37" s="12" t="s">
        <v>4675</v>
      </c>
      <c r="BY37" s="12" t="s">
        <v>4742</v>
      </c>
      <c r="BZ37" s="12" t="s">
        <v>1605</v>
      </c>
      <c r="CA37" s="12" t="s">
        <v>4851</v>
      </c>
      <c r="CB37" s="12" t="s">
        <v>115</v>
      </c>
      <c r="CC37" s="12" t="s">
        <v>4909</v>
      </c>
      <c r="CD37" s="12" t="s">
        <v>4974</v>
      </c>
      <c r="CE37" s="12" t="s">
        <v>348</v>
      </c>
      <c r="CF37" s="12" t="s">
        <v>5032</v>
      </c>
      <c r="CG37" s="12" t="s">
        <v>5090</v>
      </c>
      <c r="CH37" s="12" t="s">
        <v>5156</v>
      </c>
      <c r="CI37" s="12" t="s">
        <v>5190</v>
      </c>
      <c r="CJ37" s="12" t="s">
        <v>5257</v>
      </c>
      <c r="CK37" s="12" t="s">
        <v>5354</v>
      </c>
      <c r="CL37" s="12" t="s">
        <v>5416</v>
      </c>
      <c r="CM37" s="12" t="s">
        <v>5476</v>
      </c>
      <c r="CN37" s="12" t="s">
        <v>5544</v>
      </c>
      <c r="CO37" s="12" t="s">
        <v>5608</v>
      </c>
      <c r="CP37" s="12" t="s">
        <v>5672</v>
      </c>
      <c r="CQ37" s="12" t="s">
        <v>5739</v>
      </c>
      <c r="CR37" s="12" t="s">
        <v>5800</v>
      </c>
    </row>
    <row r="38" spans="1:96" x14ac:dyDescent="0.3">
      <c r="A38" s="12" t="s">
        <v>832</v>
      </c>
      <c r="B38" s="12" t="s">
        <v>926</v>
      </c>
      <c r="C38" s="12" t="s">
        <v>963</v>
      </c>
      <c r="D38" s="12" t="s">
        <v>1028</v>
      </c>
      <c r="E38" s="12" t="s">
        <v>1122</v>
      </c>
      <c r="F38" s="12" t="s">
        <v>1189</v>
      </c>
      <c r="G38" s="12" t="s">
        <v>1255</v>
      </c>
      <c r="H38" s="12" t="s">
        <v>1295</v>
      </c>
      <c r="I38" s="12" t="s">
        <v>1361</v>
      </c>
      <c r="J38" s="12" t="s">
        <v>1423</v>
      </c>
      <c r="K38" s="12" t="s">
        <v>773</v>
      </c>
      <c r="L38" s="12" t="s">
        <v>190</v>
      </c>
      <c r="M38" s="12" t="s">
        <v>5838</v>
      </c>
      <c r="N38" s="12" t="s">
        <v>5838</v>
      </c>
      <c r="O38" s="12" t="s">
        <v>1509</v>
      </c>
      <c r="P38" s="12" t="s">
        <v>1361</v>
      </c>
      <c r="Q38" s="12" t="s">
        <v>1579</v>
      </c>
      <c r="R38" s="12" t="s">
        <v>1638</v>
      </c>
      <c r="S38" s="12" t="s">
        <v>1686</v>
      </c>
      <c r="T38" s="12" t="s">
        <v>190</v>
      </c>
      <c r="U38" s="12" t="s">
        <v>1767</v>
      </c>
      <c r="V38" s="12" t="s">
        <v>1806</v>
      </c>
      <c r="W38" s="12" t="s">
        <v>383</v>
      </c>
      <c r="X38" s="12" t="s">
        <v>155</v>
      </c>
      <c r="Y38" s="12" t="s">
        <v>1893</v>
      </c>
      <c r="Z38" s="12" t="s">
        <v>1925</v>
      </c>
      <c r="AA38" s="12" t="s">
        <v>2008</v>
      </c>
      <c r="AB38" s="12" t="s">
        <v>717</v>
      </c>
      <c r="AC38" s="12" t="s">
        <v>2047</v>
      </c>
      <c r="AD38" s="12" t="s">
        <v>2115</v>
      </c>
      <c r="AE38" s="12" t="s">
        <v>2205</v>
      </c>
      <c r="AF38" s="12" t="s">
        <v>2270</v>
      </c>
      <c r="AG38" s="12" t="s">
        <v>190</v>
      </c>
      <c r="AH38" s="12" t="s">
        <v>2310</v>
      </c>
      <c r="AI38" s="12" t="s">
        <v>190</v>
      </c>
      <c r="AJ38" s="12" t="s">
        <v>2377</v>
      </c>
      <c r="AK38" s="12" t="s">
        <v>2443</v>
      </c>
      <c r="AL38" s="12" t="s">
        <v>2531</v>
      </c>
      <c r="AM38" s="12" t="s">
        <v>2568</v>
      </c>
      <c r="AN38" s="12" t="s">
        <v>2661</v>
      </c>
      <c r="AO38" s="12" t="s">
        <v>264</v>
      </c>
      <c r="AP38" s="12" t="s">
        <v>2702</v>
      </c>
      <c r="AQ38" s="12" t="s">
        <v>2780</v>
      </c>
      <c r="AR38" s="12" t="s">
        <v>2810</v>
      </c>
      <c r="AS38" s="12" t="s">
        <v>2905</v>
      </c>
      <c r="AT38" s="12" t="s">
        <v>2971</v>
      </c>
      <c r="AU38" s="12" t="s">
        <v>3039</v>
      </c>
      <c r="AV38" s="12" t="s">
        <v>3103</v>
      </c>
      <c r="AW38" s="12" t="s">
        <v>3163</v>
      </c>
      <c r="AX38" s="12" t="s">
        <v>3220</v>
      </c>
      <c r="AY38" s="12" t="s">
        <v>3258</v>
      </c>
      <c r="AZ38" s="12" t="s">
        <v>3323</v>
      </c>
      <c r="BA38" s="12" t="s">
        <v>773</v>
      </c>
      <c r="BB38" s="12" t="s">
        <v>3434</v>
      </c>
      <c r="BC38" s="12" t="s">
        <v>190</v>
      </c>
      <c r="BD38" s="12" t="s">
        <v>3534</v>
      </c>
      <c r="BE38" s="12" t="s">
        <v>3584</v>
      </c>
      <c r="BF38" s="12" t="s">
        <v>3675</v>
      </c>
      <c r="BG38" s="12" t="s">
        <v>3737</v>
      </c>
      <c r="BH38" s="12" t="s">
        <v>3775</v>
      </c>
      <c r="BI38" s="12" t="s">
        <v>3835</v>
      </c>
      <c r="BJ38" s="12" t="s">
        <v>3929</v>
      </c>
      <c r="BK38" s="12" t="s">
        <v>2310</v>
      </c>
      <c r="BL38" s="12" t="s">
        <v>1638</v>
      </c>
      <c r="BM38" s="12" t="s">
        <v>4066</v>
      </c>
      <c r="BN38" s="12" t="s">
        <v>653</v>
      </c>
      <c r="BO38" s="12" t="s">
        <v>4128</v>
      </c>
      <c r="BP38" s="12" t="s">
        <v>4163</v>
      </c>
      <c r="BQ38" s="12" t="s">
        <v>4230</v>
      </c>
      <c r="BR38" s="12" t="s">
        <v>4291</v>
      </c>
      <c r="BS38" s="12" t="s">
        <v>4375</v>
      </c>
      <c r="BT38" s="12" t="s">
        <v>4440</v>
      </c>
      <c r="BU38" s="12" t="s">
        <v>4478</v>
      </c>
      <c r="BV38" s="12" t="s">
        <v>4558</v>
      </c>
      <c r="BW38" s="12" t="s">
        <v>4613</v>
      </c>
      <c r="BX38" s="12" t="s">
        <v>4676</v>
      </c>
      <c r="BY38" s="12" t="s">
        <v>4716</v>
      </c>
      <c r="BZ38" s="12" t="s">
        <v>4774</v>
      </c>
      <c r="CA38" s="12" t="s">
        <v>4852</v>
      </c>
      <c r="CB38" s="12" t="s">
        <v>88</v>
      </c>
      <c r="CC38" s="12" t="s">
        <v>4910</v>
      </c>
      <c r="CD38" s="12" t="s">
        <v>4975</v>
      </c>
      <c r="CE38" s="12" t="s">
        <v>329</v>
      </c>
      <c r="CF38" s="12" t="s">
        <v>5010</v>
      </c>
      <c r="CG38" s="12" t="s">
        <v>5091</v>
      </c>
      <c r="CH38" s="12" t="s">
        <v>5128</v>
      </c>
      <c r="CI38" s="12" t="s">
        <v>5195</v>
      </c>
      <c r="CJ38" s="12" t="s">
        <v>5262</v>
      </c>
      <c r="CK38" s="12" t="s">
        <v>5327</v>
      </c>
      <c r="CL38" s="12" t="s">
        <v>5417</v>
      </c>
      <c r="CM38" s="12" t="s">
        <v>5477</v>
      </c>
      <c r="CN38" s="12" t="s">
        <v>5545</v>
      </c>
      <c r="CO38" s="12" t="s">
        <v>5582</v>
      </c>
      <c r="CP38" s="12" t="s">
        <v>5673</v>
      </c>
      <c r="CQ38" s="12" t="s">
        <v>5740</v>
      </c>
      <c r="CR38" s="12" t="s">
        <v>5801</v>
      </c>
    </row>
    <row r="39" spans="1:96" x14ac:dyDescent="0.3">
      <c r="A39" s="12" t="s">
        <v>679</v>
      </c>
      <c r="B39" s="12" t="s">
        <v>927</v>
      </c>
      <c r="C39" s="12" t="s">
        <v>990</v>
      </c>
      <c r="D39" s="12" t="s">
        <v>1056</v>
      </c>
      <c r="E39" s="12" t="s">
        <v>1123</v>
      </c>
      <c r="F39" s="12" t="s">
        <v>1190</v>
      </c>
      <c r="G39" s="12" t="s">
        <v>1256</v>
      </c>
      <c r="H39" s="12" t="s">
        <v>1321</v>
      </c>
      <c r="I39" s="12" t="s">
        <v>1388</v>
      </c>
      <c r="J39" s="12" t="s">
        <v>1452</v>
      </c>
      <c r="K39" s="12" t="s">
        <v>797</v>
      </c>
      <c r="L39" s="12" t="s">
        <v>191</v>
      </c>
      <c r="M39" s="12" t="s">
        <v>5866</v>
      </c>
      <c r="N39" s="12" t="s">
        <v>5866</v>
      </c>
      <c r="O39" s="12" t="s">
        <v>1510</v>
      </c>
      <c r="P39" s="12" t="s">
        <v>927</v>
      </c>
      <c r="Q39" s="12" t="s">
        <v>1388</v>
      </c>
      <c r="R39" s="12" t="s">
        <v>1655</v>
      </c>
      <c r="S39" s="12" t="s">
        <v>1709</v>
      </c>
      <c r="T39" s="12" t="s">
        <v>191</v>
      </c>
      <c r="U39" s="12" t="s">
        <v>1768</v>
      </c>
      <c r="V39" s="12" t="s">
        <v>1833</v>
      </c>
      <c r="W39" s="12" t="s">
        <v>410</v>
      </c>
      <c r="X39" s="12" t="s">
        <v>182</v>
      </c>
      <c r="Y39" s="12" t="s">
        <v>679</v>
      </c>
      <c r="Z39" s="12" t="s">
        <v>1948</v>
      </c>
      <c r="AA39" s="12" t="s">
        <v>2009</v>
      </c>
      <c r="AB39" s="12" t="s">
        <v>182</v>
      </c>
      <c r="AC39" s="12" t="s">
        <v>2076</v>
      </c>
      <c r="AD39" s="12" t="s">
        <v>2143</v>
      </c>
      <c r="AE39" s="12" t="s">
        <v>2206</v>
      </c>
      <c r="AF39" s="12" t="s">
        <v>2271</v>
      </c>
      <c r="AG39" s="12" t="s">
        <v>191</v>
      </c>
      <c r="AH39" s="12" t="s">
        <v>2338</v>
      </c>
      <c r="AI39" s="12" t="s">
        <v>191</v>
      </c>
      <c r="AJ39" s="12" t="s">
        <v>2406</v>
      </c>
      <c r="AK39" s="12" t="s">
        <v>2470</v>
      </c>
      <c r="AL39" s="12" t="s">
        <v>2532</v>
      </c>
      <c r="AM39" s="12" t="s">
        <v>2595</v>
      </c>
      <c r="AN39" s="12" t="s">
        <v>2662</v>
      </c>
      <c r="AO39" s="12" t="s">
        <v>265</v>
      </c>
      <c r="AP39" s="12" t="s">
        <v>2728</v>
      </c>
      <c r="AQ39" s="12" t="s">
        <v>2595</v>
      </c>
      <c r="AR39" s="12" t="s">
        <v>2839</v>
      </c>
      <c r="AS39" s="12" t="s">
        <v>2906</v>
      </c>
      <c r="AT39" s="12" t="s">
        <v>2972</v>
      </c>
      <c r="AU39" s="12" t="s">
        <v>3040</v>
      </c>
      <c r="AV39" s="12" t="s">
        <v>3104</v>
      </c>
      <c r="AW39" s="12" t="s">
        <v>3164</v>
      </c>
      <c r="AX39" s="12" t="s">
        <v>3221</v>
      </c>
      <c r="AY39" s="12" t="s">
        <v>3285</v>
      </c>
      <c r="AZ39" s="12" t="s">
        <v>3352</v>
      </c>
      <c r="BA39" s="12" t="s">
        <v>349</v>
      </c>
      <c r="BB39" s="12" t="s">
        <v>3459</v>
      </c>
      <c r="BC39" s="12" t="s">
        <v>3507</v>
      </c>
      <c r="BD39" s="12" t="s">
        <v>3552</v>
      </c>
      <c r="BE39" s="12" t="s">
        <v>3612</v>
      </c>
      <c r="BF39" s="12" t="s">
        <v>3676</v>
      </c>
      <c r="BG39" s="12" t="s">
        <v>3738</v>
      </c>
      <c r="BH39" s="12" t="s">
        <v>3801</v>
      </c>
      <c r="BI39" s="12" t="s">
        <v>3863</v>
      </c>
      <c r="BJ39" s="12" t="s">
        <v>3930</v>
      </c>
      <c r="BK39" s="12" t="s">
        <v>3985</v>
      </c>
      <c r="BL39" s="12" t="s">
        <v>182</v>
      </c>
      <c r="BM39" s="12" t="s">
        <v>4067</v>
      </c>
      <c r="BN39" s="12" t="s">
        <v>679</v>
      </c>
      <c r="BO39" s="12" t="s">
        <v>4129</v>
      </c>
      <c r="BP39" s="12" t="s">
        <v>4191</v>
      </c>
      <c r="BQ39" s="12" t="s">
        <v>1388</v>
      </c>
      <c r="BR39" s="12" t="s">
        <v>4317</v>
      </c>
      <c r="BS39" s="12" t="s">
        <v>4376</v>
      </c>
      <c r="BT39" s="12" t="s">
        <v>4441</v>
      </c>
      <c r="BU39" s="12" t="s">
        <v>4501</v>
      </c>
      <c r="BV39" s="12" t="s">
        <v>4559</v>
      </c>
      <c r="BW39" s="12" t="s">
        <v>4614</v>
      </c>
      <c r="BX39" s="12" t="s">
        <v>4677</v>
      </c>
      <c r="BY39" s="12" t="s">
        <v>1388</v>
      </c>
      <c r="BZ39" s="12" t="s">
        <v>4796</v>
      </c>
      <c r="CA39" s="12" t="s">
        <v>4853</v>
      </c>
      <c r="CB39" s="12" t="s">
        <v>232</v>
      </c>
      <c r="CC39" s="12" t="s">
        <v>2595</v>
      </c>
      <c r="CD39" s="12" t="s">
        <v>4976</v>
      </c>
      <c r="CE39" s="12" t="s">
        <v>349</v>
      </c>
      <c r="CF39" s="12" t="s">
        <v>191</v>
      </c>
      <c r="CG39" s="12" t="s">
        <v>5092</v>
      </c>
      <c r="CH39" s="12" t="s">
        <v>5157</v>
      </c>
      <c r="CI39" s="12" t="s">
        <v>5223</v>
      </c>
      <c r="CJ39" s="12" t="s">
        <v>5289</v>
      </c>
      <c r="CK39" s="12" t="s">
        <v>679</v>
      </c>
      <c r="CL39" s="12" t="s">
        <v>3459</v>
      </c>
      <c r="CM39" s="12" t="s">
        <v>5478</v>
      </c>
      <c r="CN39" s="12" t="s">
        <v>5546</v>
      </c>
      <c r="CO39" s="12" t="s">
        <v>5609</v>
      </c>
      <c r="CP39" s="12" t="s">
        <v>5674</v>
      </c>
      <c r="CQ39" s="12" t="s">
        <v>5741</v>
      </c>
      <c r="CR39" s="12" t="s">
        <v>5802</v>
      </c>
    </row>
    <row r="40" spans="1:96" x14ac:dyDescent="0.3">
      <c r="A40" s="12" t="s">
        <v>680</v>
      </c>
      <c r="B40" s="12" t="s">
        <v>928</v>
      </c>
      <c r="C40" s="12" t="s">
        <v>991</v>
      </c>
      <c r="D40" s="12" t="s">
        <v>1057</v>
      </c>
      <c r="E40" s="12" t="s">
        <v>1124</v>
      </c>
      <c r="F40" s="12" t="s">
        <v>1191</v>
      </c>
      <c r="G40" s="12" t="s">
        <v>1257</v>
      </c>
      <c r="H40" s="12" t="s">
        <v>1322</v>
      </c>
      <c r="I40" s="12" t="s">
        <v>1389</v>
      </c>
      <c r="J40" s="12" t="s">
        <v>1453</v>
      </c>
      <c r="K40" s="12" t="s">
        <v>798</v>
      </c>
      <c r="L40" s="12" t="s">
        <v>192</v>
      </c>
      <c r="M40" s="12" t="s">
        <v>5867</v>
      </c>
      <c r="N40" s="12" t="s">
        <v>5867</v>
      </c>
      <c r="O40" s="12" t="s">
        <v>1511</v>
      </c>
      <c r="P40" s="12" t="s">
        <v>928</v>
      </c>
      <c r="Q40" s="12" t="s">
        <v>928</v>
      </c>
      <c r="R40" s="12" t="s">
        <v>183</v>
      </c>
      <c r="S40" s="12" t="s">
        <v>1710</v>
      </c>
      <c r="T40" s="12" t="s">
        <v>192</v>
      </c>
      <c r="U40" s="12" t="s">
        <v>1769</v>
      </c>
      <c r="V40" s="12" t="s">
        <v>1834</v>
      </c>
      <c r="W40" s="12" t="s">
        <v>411</v>
      </c>
      <c r="X40" s="12" t="s">
        <v>183</v>
      </c>
      <c r="Y40" s="12" t="s">
        <v>1710</v>
      </c>
      <c r="Z40" s="12" t="s">
        <v>1949</v>
      </c>
      <c r="AA40" s="12" t="s">
        <v>2010</v>
      </c>
      <c r="AB40" s="12" t="s">
        <v>183</v>
      </c>
      <c r="AC40" s="12" t="s">
        <v>2077</v>
      </c>
      <c r="AD40" s="12" t="s">
        <v>2144</v>
      </c>
      <c r="AE40" s="12" t="s">
        <v>2207</v>
      </c>
      <c r="AF40" s="12" t="s">
        <v>2272</v>
      </c>
      <c r="AG40" s="12" t="s">
        <v>192</v>
      </c>
      <c r="AH40" s="12" t="s">
        <v>2339</v>
      </c>
      <c r="AI40" s="12" t="s">
        <v>192</v>
      </c>
      <c r="AJ40" s="12" t="s">
        <v>2407</v>
      </c>
      <c r="AK40" s="12" t="s">
        <v>2471</v>
      </c>
      <c r="AL40" s="12" t="s">
        <v>2533</v>
      </c>
      <c r="AM40" s="12" t="s">
        <v>2596</v>
      </c>
      <c r="AN40" s="12" t="s">
        <v>2663</v>
      </c>
      <c r="AO40" s="12" t="s">
        <v>266</v>
      </c>
      <c r="AP40" s="12" t="s">
        <v>2729</v>
      </c>
      <c r="AQ40" s="12" t="s">
        <v>2781</v>
      </c>
      <c r="AR40" s="12" t="s">
        <v>2840</v>
      </c>
      <c r="AS40" s="12" t="s">
        <v>2907</v>
      </c>
      <c r="AT40" s="12" t="s">
        <v>2973</v>
      </c>
      <c r="AU40" s="12" t="s">
        <v>3041</v>
      </c>
      <c r="AV40" s="12" t="s">
        <v>3105</v>
      </c>
      <c r="AW40" s="12" t="s">
        <v>3165</v>
      </c>
      <c r="AX40" s="12" t="s">
        <v>3222</v>
      </c>
      <c r="AY40" s="12" t="s">
        <v>3286</v>
      </c>
      <c r="AZ40" s="12" t="s">
        <v>3353</v>
      </c>
      <c r="BA40" s="12" t="s">
        <v>350</v>
      </c>
      <c r="BB40" s="12" t="s">
        <v>3460</v>
      </c>
      <c r="BC40" s="12" t="s">
        <v>3508</v>
      </c>
      <c r="BD40" s="12" t="s">
        <v>2781</v>
      </c>
      <c r="BE40" s="12" t="s">
        <v>3613</v>
      </c>
      <c r="BF40" s="12" t="s">
        <v>3677</v>
      </c>
      <c r="BG40" s="12" t="s">
        <v>3739</v>
      </c>
      <c r="BH40" s="12" t="s">
        <v>3802</v>
      </c>
      <c r="BI40" s="12" t="s">
        <v>3864</v>
      </c>
      <c r="BJ40" s="12" t="s">
        <v>3931</v>
      </c>
      <c r="BK40" s="12" t="s">
        <v>3986</v>
      </c>
      <c r="BL40" s="12" t="s">
        <v>4019</v>
      </c>
      <c r="BM40" s="12" t="s">
        <v>4068</v>
      </c>
      <c r="BN40" s="12" t="s">
        <v>680</v>
      </c>
      <c r="BO40" s="12" t="s">
        <v>4130</v>
      </c>
      <c r="BP40" s="12" t="s">
        <v>4192</v>
      </c>
      <c r="BQ40" s="12" t="s">
        <v>928</v>
      </c>
      <c r="BR40" s="12" t="s">
        <v>1453</v>
      </c>
      <c r="BS40" s="12" t="s">
        <v>4377</v>
      </c>
      <c r="BT40" s="12" t="s">
        <v>4442</v>
      </c>
      <c r="BU40" s="12" t="s">
        <v>4502</v>
      </c>
      <c r="BV40" s="12" t="s">
        <v>4560</v>
      </c>
      <c r="BW40" s="12" t="s">
        <v>4615</v>
      </c>
      <c r="BX40" s="12" t="s">
        <v>4678</v>
      </c>
      <c r="BY40" s="12" t="s">
        <v>1389</v>
      </c>
      <c r="BZ40" s="12" t="s">
        <v>4797</v>
      </c>
      <c r="CA40" s="12" t="s">
        <v>4854</v>
      </c>
      <c r="CB40" s="12" t="s">
        <v>233</v>
      </c>
      <c r="CC40" s="12" t="s">
        <v>2596</v>
      </c>
      <c r="CD40" s="12" t="s">
        <v>4977</v>
      </c>
      <c r="CE40" s="12" t="s">
        <v>350</v>
      </c>
      <c r="CF40" s="12" t="s">
        <v>192</v>
      </c>
      <c r="CG40" s="12" t="s">
        <v>5093</v>
      </c>
      <c r="CH40" s="12" t="s">
        <v>5158</v>
      </c>
      <c r="CI40" s="12" t="s">
        <v>5224</v>
      </c>
      <c r="CJ40" s="12" t="s">
        <v>5290</v>
      </c>
      <c r="CK40" s="12" t="s">
        <v>1710</v>
      </c>
      <c r="CL40" s="12" t="s">
        <v>4502</v>
      </c>
      <c r="CM40" s="12" t="s">
        <v>5479</v>
      </c>
      <c r="CN40" s="12" t="s">
        <v>5547</v>
      </c>
      <c r="CO40" s="12" t="s">
        <v>5610</v>
      </c>
      <c r="CP40" s="12" t="s">
        <v>5675</v>
      </c>
      <c r="CQ40" s="12" t="s">
        <v>5742</v>
      </c>
      <c r="CR40" s="12" t="s">
        <v>5803</v>
      </c>
    </row>
    <row r="41" spans="1:96" x14ac:dyDescent="0.3">
      <c r="A41" s="12" t="s">
        <v>859</v>
      </c>
      <c r="B41" s="12" t="s">
        <v>929</v>
      </c>
      <c r="C41" s="12" t="s">
        <v>992</v>
      </c>
      <c r="D41" s="12" t="s">
        <v>1058</v>
      </c>
      <c r="E41" s="12" t="s">
        <v>1125</v>
      </c>
      <c r="F41" s="12" t="s">
        <v>1192</v>
      </c>
      <c r="G41" s="12" t="s">
        <v>1258</v>
      </c>
      <c r="H41" s="12" t="s">
        <v>1323</v>
      </c>
      <c r="I41" s="12" t="s">
        <v>1390</v>
      </c>
      <c r="J41" s="12" t="s">
        <v>1454</v>
      </c>
      <c r="K41" s="12" t="s">
        <v>799</v>
      </c>
      <c r="L41" s="12" t="s">
        <v>187</v>
      </c>
      <c r="M41" s="12" t="s">
        <v>187</v>
      </c>
      <c r="N41" s="12" t="s">
        <v>187</v>
      </c>
      <c r="O41" s="12" t="s">
        <v>187</v>
      </c>
      <c r="P41" s="12" t="s">
        <v>1549</v>
      </c>
      <c r="Q41" s="12" t="s">
        <v>1606</v>
      </c>
      <c r="R41" s="12" t="s">
        <v>351</v>
      </c>
      <c r="S41" s="12" t="s">
        <v>1711</v>
      </c>
      <c r="T41" s="12" t="s">
        <v>187</v>
      </c>
      <c r="U41" s="12" t="s">
        <v>1770</v>
      </c>
      <c r="V41" s="12" t="s">
        <v>1835</v>
      </c>
      <c r="W41" s="12" t="s">
        <v>187</v>
      </c>
      <c r="X41" s="12" t="s">
        <v>296</v>
      </c>
      <c r="Y41" s="12" t="s">
        <v>187</v>
      </c>
      <c r="Z41" s="12" t="s">
        <v>1950</v>
      </c>
      <c r="AA41" s="12" t="s">
        <v>2011</v>
      </c>
      <c r="AB41" s="12" t="s">
        <v>741</v>
      </c>
      <c r="AC41" s="12" t="s">
        <v>2078</v>
      </c>
      <c r="AD41" s="12" t="s">
        <v>2145</v>
      </c>
      <c r="AE41" s="12" t="s">
        <v>2208</v>
      </c>
      <c r="AF41" s="12" t="s">
        <v>2273</v>
      </c>
      <c r="AG41" s="12" t="s">
        <v>187</v>
      </c>
      <c r="AH41" s="12" t="s">
        <v>2340</v>
      </c>
      <c r="AI41" s="12" t="s">
        <v>187</v>
      </c>
      <c r="AJ41" s="12" t="s">
        <v>2408</v>
      </c>
      <c r="AK41" s="12" t="s">
        <v>2472</v>
      </c>
      <c r="AL41" s="12" t="s">
        <v>2534</v>
      </c>
      <c r="AM41" s="12" t="s">
        <v>2597</v>
      </c>
      <c r="AN41" s="12" t="s">
        <v>2664</v>
      </c>
      <c r="AO41" s="12" t="s">
        <v>187</v>
      </c>
      <c r="AP41" s="12" t="s">
        <v>2730</v>
      </c>
      <c r="AQ41" s="12" t="s">
        <v>2782</v>
      </c>
      <c r="AR41" s="12" t="s">
        <v>2841</v>
      </c>
      <c r="AS41" s="12" t="s">
        <v>2908</v>
      </c>
      <c r="AT41" s="12" t="s">
        <v>2974</v>
      </c>
      <c r="AU41" s="12" t="s">
        <v>3042</v>
      </c>
      <c r="AV41" s="12" t="s">
        <v>3106</v>
      </c>
      <c r="AW41" s="12" t="s">
        <v>187</v>
      </c>
      <c r="AX41" s="12" t="s">
        <v>3223</v>
      </c>
      <c r="AY41" s="12" t="s">
        <v>3287</v>
      </c>
      <c r="AZ41" s="12" t="s">
        <v>3354</v>
      </c>
      <c r="BA41" s="12" t="s">
        <v>187</v>
      </c>
      <c r="BB41" s="12" t="s">
        <v>3461</v>
      </c>
      <c r="BC41" s="12" t="s">
        <v>187</v>
      </c>
      <c r="BD41" s="12" t="s">
        <v>3553</v>
      </c>
      <c r="BE41" s="12" t="s">
        <v>3614</v>
      </c>
      <c r="BF41" s="12" t="s">
        <v>3678</v>
      </c>
      <c r="BG41" s="12" t="s">
        <v>3740</v>
      </c>
      <c r="BH41" s="12" t="s">
        <v>3803</v>
      </c>
      <c r="BI41" s="12" t="s">
        <v>3865</v>
      </c>
      <c r="BJ41" s="12" t="s">
        <v>3932</v>
      </c>
      <c r="BK41" s="12" t="s">
        <v>3987</v>
      </c>
      <c r="BL41" s="12" t="s">
        <v>351</v>
      </c>
      <c r="BM41" s="12" t="s">
        <v>4069</v>
      </c>
      <c r="BN41" s="12" t="s">
        <v>681</v>
      </c>
      <c r="BO41" s="12" t="s">
        <v>4131</v>
      </c>
      <c r="BP41" s="12" t="s">
        <v>4193</v>
      </c>
      <c r="BQ41" s="12" t="s">
        <v>4256</v>
      </c>
      <c r="BR41" s="12" t="s">
        <v>4318</v>
      </c>
      <c r="BS41" s="12" t="s">
        <v>4378</v>
      </c>
      <c r="BT41" s="12" t="s">
        <v>4443</v>
      </c>
      <c r="BU41" s="12" t="s">
        <v>4503</v>
      </c>
      <c r="BV41" s="12" t="s">
        <v>4561</v>
      </c>
      <c r="BW41" s="12" t="s">
        <v>187</v>
      </c>
      <c r="BX41" s="12" t="s">
        <v>4679</v>
      </c>
      <c r="BY41" s="12" t="s">
        <v>4743</v>
      </c>
      <c r="BZ41" s="12" t="s">
        <v>4798</v>
      </c>
      <c r="CA41" s="12" t="s">
        <v>4855</v>
      </c>
      <c r="CB41" s="12" t="s">
        <v>234</v>
      </c>
      <c r="CC41" s="12" t="s">
        <v>4911</v>
      </c>
      <c r="CD41" s="12" t="s">
        <v>4978</v>
      </c>
      <c r="CE41" s="12" t="s">
        <v>351</v>
      </c>
      <c r="CF41" s="12" t="s">
        <v>5033</v>
      </c>
      <c r="CG41" s="12" t="s">
        <v>5094</v>
      </c>
      <c r="CH41" s="12" t="s">
        <v>5159</v>
      </c>
      <c r="CI41" s="12" t="s">
        <v>5225</v>
      </c>
      <c r="CJ41" s="12" t="s">
        <v>5291</v>
      </c>
      <c r="CK41" s="12" t="s">
        <v>6655</v>
      </c>
      <c r="CL41" s="12" t="s">
        <v>5418</v>
      </c>
      <c r="CM41" s="12" t="s">
        <v>5480</v>
      </c>
      <c r="CN41" s="12" t="s">
        <v>5548</v>
      </c>
      <c r="CO41" s="12" t="s">
        <v>5611</v>
      </c>
      <c r="CP41" s="12" t="s">
        <v>5676</v>
      </c>
      <c r="CQ41" s="12" t="s">
        <v>5743</v>
      </c>
      <c r="CR41" s="12" t="s">
        <v>5804</v>
      </c>
    </row>
    <row r="42" spans="1:96" x14ac:dyDescent="0.3">
      <c r="A42" s="12" t="s">
        <v>859</v>
      </c>
      <c r="B42" s="12" t="s">
        <v>929</v>
      </c>
      <c r="C42" s="12" t="s">
        <v>992</v>
      </c>
      <c r="D42" s="12" t="s">
        <v>1058</v>
      </c>
      <c r="E42" s="12" t="s">
        <v>1125</v>
      </c>
      <c r="F42" s="12" t="s">
        <v>1192</v>
      </c>
      <c r="G42" s="12" t="s">
        <v>1258</v>
      </c>
      <c r="H42" s="12" t="s">
        <v>1323</v>
      </c>
      <c r="I42" s="12" t="s">
        <v>1390</v>
      </c>
      <c r="J42" s="12" t="s">
        <v>1454</v>
      </c>
      <c r="K42" s="12" t="s">
        <v>799</v>
      </c>
      <c r="L42" s="12" t="s">
        <v>187</v>
      </c>
      <c r="M42" s="12" t="s">
        <v>5868</v>
      </c>
      <c r="N42" s="12" t="s">
        <v>5868</v>
      </c>
      <c r="O42" s="12" t="s">
        <v>187</v>
      </c>
      <c r="P42" s="12" t="s">
        <v>1549</v>
      </c>
      <c r="Q42" s="12" t="s">
        <v>1606</v>
      </c>
      <c r="R42" s="12" t="s">
        <v>351</v>
      </c>
      <c r="S42" s="12" t="s">
        <v>1711</v>
      </c>
      <c r="T42" s="12" t="s">
        <v>187</v>
      </c>
      <c r="U42" s="12" t="s">
        <v>1770</v>
      </c>
      <c r="V42" s="12" t="s">
        <v>1835</v>
      </c>
      <c r="W42" s="12" t="s">
        <v>187</v>
      </c>
      <c r="X42" s="12" t="s">
        <v>296</v>
      </c>
      <c r="Y42" s="12" t="s">
        <v>187</v>
      </c>
      <c r="Z42" s="12" t="s">
        <v>1950</v>
      </c>
      <c r="AA42" s="12" t="s">
        <v>2011</v>
      </c>
      <c r="AB42" s="12" t="s">
        <v>741</v>
      </c>
      <c r="AC42" s="12" t="s">
        <v>2078</v>
      </c>
      <c r="AD42" s="12" t="s">
        <v>2145</v>
      </c>
      <c r="AE42" s="12" t="s">
        <v>2208</v>
      </c>
      <c r="AF42" s="12" t="s">
        <v>2273</v>
      </c>
      <c r="AG42" s="12" t="s">
        <v>187</v>
      </c>
      <c r="AH42" s="12" t="s">
        <v>2340</v>
      </c>
      <c r="AI42" s="12" t="s">
        <v>187</v>
      </c>
      <c r="AJ42" s="12" t="s">
        <v>2408</v>
      </c>
      <c r="AK42" s="12" t="s">
        <v>2472</v>
      </c>
      <c r="AL42" s="12" t="s">
        <v>2534</v>
      </c>
      <c r="AM42" s="12" t="s">
        <v>2597</v>
      </c>
      <c r="AN42" s="12" t="s">
        <v>2664</v>
      </c>
      <c r="AO42" s="12" t="s">
        <v>187</v>
      </c>
      <c r="AP42" s="12" t="s">
        <v>2730</v>
      </c>
      <c r="AQ42" s="12" t="s">
        <v>2782</v>
      </c>
      <c r="AR42" s="12" t="s">
        <v>2841</v>
      </c>
      <c r="AS42" s="12" t="s">
        <v>2908</v>
      </c>
      <c r="AT42" s="12" t="s">
        <v>2974</v>
      </c>
      <c r="AU42" s="12" t="s">
        <v>3042</v>
      </c>
      <c r="AV42" s="12" t="s">
        <v>3106</v>
      </c>
      <c r="AW42" s="12" t="s">
        <v>187</v>
      </c>
      <c r="AX42" s="12" t="s">
        <v>3223</v>
      </c>
      <c r="AY42" s="12" t="s">
        <v>3287</v>
      </c>
      <c r="AZ42" s="12" t="s">
        <v>3354</v>
      </c>
      <c r="BA42" s="12" t="s">
        <v>187</v>
      </c>
      <c r="BB42" s="12" t="s">
        <v>3461</v>
      </c>
      <c r="BC42" s="12" t="s">
        <v>187</v>
      </c>
      <c r="BD42" s="12" t="s">
        <v>3553</v>
      </c>
      <c r="BE42" s="12" t="s">
        <v>3614</v>
      </c>
      <c r="BF42" s="12" t="s">
        <v>3678</v>
      </c>
      <c r="BG42" s="12" t="s">
        <v>3740</v>
      </c>
      <c r="BH42" s="12" t="s">
        <v>3803</v>
      </c>
      <c r="BI42" s="12" t="s">
        <v>3865</v>
      </c>
      <c r="BJ42" s="12" t="s">
        <v>3932</v>
      </c>
      <c r="BK42" s="12" t="s">
        <v>3987</v>
      </c>
      <c r="BL42" s="12" t="s">
        <v>351</v>
      </c>
      <c r="BM42" s="12" t="s">
        <v>4069</v>
      </c>
      <c r="BN42" s="12" t="s">
        <v>681</v>
      </c>
      <c r="BO42" s="12" t="s">
        <v>4131</v>
      </c>
      <c r="BP42" s="12" t="s">
        <v>4193</v>
      </c>
      <c r="BQ42" s="12" t="s">
        <v>4256</v>
      </c>
      <c r="BR42" s="12" t="s">
        <v>4318</v>
      </c>
      <c r="BS42" s="12" t="s">
        <v>4378</v>
      </c>
      <c r="BT42" s="12" t="s">
        <v>4443</v>
      </c>
      <c r="BU42" s="12" t="s">
        <v>4503</v>
      </c>
      <c r="BV42" s="12" t="s">
        <v>4561</v>
      </c>
      <c r="BW42" s="12" t="s">
        <v>187</v>
      </c>
      <c r="BX42" s="12" t="s">
        <v>4679</v>
      </c>
      <c r="BY42" s="12" t="s">
        <v>4743</v>
      </c>
      <c r="BZ42" s="12" t="s">
        <v>4798</v>
      </c>
      <c r="CA42" s="12" t="s">
        <v>4855</v>
      </c>
      <c r="CB42" s="12" t="s">
        <v>234</v>
      </c>
      <c r="CC42" s="12" t="s">
        <v>4911</v>
      </c>
      <c r="CD42" s="12" t="s">
        <v>4978</v>
      </c>
      <c r="CE42" s="12" t="s">
        <v>351</v>
      </c>
      <c r="CF42" s="12" t="s">
        <v>5033</v>
      </c>
      <c r="CG42" s="12" t="s">
        <v>5094</v>
      </c>
      <c r="CH42" s="12" t="s">
        <v>5159</v>
      </c>
      <c r="CI42" s="12" t="s">
        <v>5225</v>
      </c>
      <c r="CJ42" s="12" t="s">
        <v>5291</v>
      </c>
      <c r="CK42" s="12" t="s">
        <v>5355</v>
      </c>
      <c r="CL42" s="12" t="s">
        <v>5418</v>
      </c>
      <c r="CM42" s="12" t="s">
        <v>5480</v>
      </c>
      <c r="CN42" s="12" t="s">
        <v>5548</v>
      </c>
      <c r="CO42" s="12" t="s">
        <v>5611</v>
      </c>
      <c r="CP42" s="12" t="s">
        <v>5676</v>
      </c>
      <c r="CQ42" s="12" t="s">
        <v>5743</v>
      </c>
      <c r="CR42" s="12" t="s">
        <v>5804</v>
      </c>
    </row>
    <row r="43" spans="1:96" x14ac:dyDescent="0.3">
      <c r="A43" s="12" t="s">
        <v>860</v>
      </c>
      <c r="B43" s="12" t="s">
        <v>930</v>
      </c>
      <c r="C43" s="12" t="s">
        <v>993</v>
      </c>
      <c r="D43" s="12" t="s">
        <v>1059</v>
      </c>
      <c r="E43" s="12" t="s">
        <v>1126</v>
      </c>
      <c r="F43" s="12" t="s">
        <v>1193</v>
      </c>
      <c r="G43" s="12" t="s">
        <v>1259</v>
      </c>
      <c r="H43" s="12" t="s">
        <v>1324</v>
      </c>
      <c r="I43" s="12" t="s">
        <v>1391</v>
      </c>
      <c r="J43" s="12" t="s">
        <v>1455</v>
      </c>
      <c r="K43" s="12" t="s">
        <v>800</v>
      </c>
      <c r="L43" s="12" t="s">
        <v>5925</v>
      </c>
      <c r="M43" s="12" t="s">
        <v>5869</v>
      </c>
      <c r="N43" s="12" t="s">
        <v>5869</v>
      </c>
      <c r="O43" s="12" t="s">
        <v>188</v>
      </c>
      <c r="P43" s="12" t="s">
        <v>1550</v>
      </c>
      <c r="Q43" s="12" t="s">
        <v>1607</v>
      </c>
      <c r="R43" s="12" t="s">
        <v>1656</v>
      </c>
      <c r="S43" s="12" t="s">
        <v>1712</v>
      </c>
      <c r="T43" s="12" t="s">
        <v>188</v>
      </c>
      <c r="U43" s="12" t="s">
        <v>1771</v>
      </c>
      <c r="V43" s="12" t="s">
        <v>1836</v>
      </c>
      <c r="W43" s="12" t="s">
        <v>412</v>
      </c>
      <c r="X43" s="12" t="s">
        <v>297</v>
      </c>
      <c r="Y43" s="12" t="s">
        <v>1894</v>
      </c>
      <c r="Z43" s="12" t="s">
        <v>235</v>
      </c>
      <c r="AA43" s="12" t="s">
        <v>2012</v>
      </c>
      <c r="AB43" s="12" t="s">
        <v>742</v>
      </c>
      <c r="AC43" s="12" t="s">
        <v>2079</v>
      </c>
      <c r="AD43" s="12" t="s">
        <v>2146</v>
      </c>
      <c r="AE43" s="12" t="s">
        <v>2209</v>
      </c>
      <c r="AF43" s="12" t="s">
        <v>2274</v>
      </c>
      <c r="AG43" s="12" t="s">
        <v>188</v>
      </c>
      <c r="AH43" s="12" t="s">
        <v>2341</v>
      </c>
      <c r="AI43" s="12" t="s">
        <v>188</v>
      </c>
      <c r="AJ43" s="12" t="s">
        <v>2409</v>
      </c>
      <c r="AK43" s="12" t="s">
        <v>2473</v>
      </c>
      <c r="AL43" s="12" t="s">
        <v>2535</v>
      </c>
      <c r="AM43" s="12" t="s">
        <v>2598</v>
      </c>
      <c r="AN43" s="12" t="s">
        <v>2665</v>
      </c>
      <c r="AO43" s="12" t="s">
        <v>267</v>
      </c>
      <c r="AP43" s="12" t="s">
        <v>2731</v>
      </c>
      <c r="AQ43" s="12" t="s">
        <v>2783</v>
      </c>
      <c r="AR43" s="12" t="s">
        <v>2842</v>
      </c>
      <c r="AS43" s="12" t="s">
        <v>2909</v>
      </c>
      <c r="AT43" s="12" t="s">
        <v>2975</v>
      </c>
      <c r="AU43" s="12" t="s">
        <v>3043</v>
      </c>
      <c r="AV43" s="12" t="s">
        <v>3107</v>
      </c>
      <c r="AW43" s="12" t="s">
        <v>3166</v>
      </c>
      <c r="AX43" s="12" t="s">
        <v>3224</v>
      </c>
      <c r="AY43" s="12" t="s">
        <v>3288</v>
      </c>
      <c r="AZ43" s="12" t="s">
        <v>3288</v>
      </c>
      <c r="BA43" s="12" t="s">
        <v>188</v>
      </c>
      <c r="BB43" s="12" t="s">
        <v>3462</v>
      </c>
      <c r="BC43" s="12" t="s">
        <v>188</v>
      </c>
      <c r="BD43" s="12" t="s">
        <v>2598</v>
      </c>
      <c r="BE43" s="12" t="s">
        <v>3615</v>
      </c>
      <c r="BF43" s="12" t="s">
        <v>3679</v>
      </c>
      <c r="BG43" s="12" t="s">
        <v>3741</v>
      </c>
      <c r="BH43" s="12" t="s">
        <v>3804</v>
      </c>
      <c r="BI43" s="12" t="s">
        <v>3866</v>
      </c>
      <c r="BJ43" s="12" t="s">
        <v>3933</v>
      </c>
      <c r="BK43" s="12" t="s">
        <v>3988</v>
      </c>
      <c r="BL43" s="12" t="s">
        <v>4020</v>
      </c>
      <c r="BM43" s="12" t="s">
        <v>4070</v>
      </c>
      <c r="BN43" s="12" t="s">
        <v>682</v>
      </c>
      <c r="BO43" s="12" t="s">
        <v>4132</v>
      </c>
      <c r="BP43" s="12" t="s">
        <v>4194</v>
      </c>
      <c r="BQ43" s="12" t="s">
        <v>4257</v>
      </c>
      <c r="BR43" s="12" t="s">
        <v>3462</v>
      </c>
      <c r="BS43" s="12" t="s">
        <v>4379</v>
      </c>
      <c r="BT43" s="12" t="s">
        <v>4444</v>
      </c>
      <c r="BU43" s="12" t="s">
        <v>3462</v>
      </c>
      <c r="BV43" s="12" t="s">
        <v>4562</v>
      </c>
      <c r="BW43" s="12" t="s">
        <v>4616</v>
      </c>
      <c r="BX43" s="12" t="s">
        <v>4680</v>
      </c>
      <c r="BY43" s="12" t="s">
        <v>4744</v>
      </c>
      <c r="BZ43" s="12" t="s">
        <v>697</v>
      </c>
      <c r="CA43" s="12" t="s">
        <v>4856</v>
      </c>
      <c r="CB43" s="12" t="s">
        <v>235</v>
      </c>
      <c r="CC43" s="12" t="s">
        <v>4912</v>
      </c>
      <c r="CD43" s="12" t="s">
        <v>4979</v>
      </c>
      <c r="CE43" s="12" t="s">
        <v>352</v>
      </c>
      <c r="CF43" s="12" t="s">
        <v>235</v>
      </c>
      <c r="CG43" s="12" t="s">
        <v>5095</v>
      </c>
      <c r="CH43" s="12" t="s">
        <v>5160</v>
      </c>
      <c r="CI43" s="12" t="s">
        <v>5226</v>
      </c>
      <c r="CJ43" s="12" t="s">
        <v>5292</v>
      </c>
      <c r="CK43" s="12" t="s">
        <v>5356</v>
      </c>
      <c r="CL43" s="12" t="s">
        <v>5419</v>
      </c>
      <c r="CM43" s="12" t="s">
        <v>5481</v>
      </c>
      <c r="CN43" s="12" t="s">
        <v>5549</v>
      </c>
      <c r="CO43" s="12" t="s">
        <v>5612</v>
      </c>
      <c r="CP43" s="12" t="s">
        <v>5677</v>
      </c>
      <c r="CQ43" s="12" t="s">
        <v>5744</v>
      </c>
      <c r="CR43" s="12" t="s">
        <v>5677</v>
      </c>
    </row>
    <row r="44" spans="1:96" x14ac:dyDescent="0.3">
      <c r="A44" s="12" t="s">
        <v>861</v>
      </c>
      <c r="B44" s="12" t="s">
        <v>931</v>
      </c>
      <c r="C44" s="12" t="s">
        <v>186</v>
      </c>
      <c r="D44" s="12" t="s">
        <v>1060</v>
      </c>
      <c r="E44" s="12" t="s">
        <v>1127</v>
      </c>
      <c r="F44" s="12" t="s">
        <v>1194</v>
      </c>
      <c r="G44" s="12" t="s">
        <v>1260</v>
      </c>
      <c r="H44" s="12" t="s">
        <v>1325</v>
      </c>
      <c r="I44" s="12" t="s">
        <v>1392</v>
      </c>
      <c r="J44" s="12" t="s">
        <v>1456</v>
      </c>
      <c r="K44" s="12" t="s">
        <v>801</v>
      </c>
      <c r="L44" s="12" t="s">
        <v>5926</v>
      </c>
      <c r="M44" s="12" t="s">
        <v>5870</v>
      </c>
      <c r="N44" s="12" t="s">
        <v>5870</v>
      </c>
      <c r="O44" s="12" t="s">
        <v>1512</v>
      </c>
      <c r="P44" s="12" t="s">
        <v>1551</v>
      </c>
      <c r="Q44" s="12" t="s">
        <v>1608</v>
      </c>
      <c r="R44" s="12" t="s">
        <v>4</v>
      </c>
      <c r="S44" s="12" t="s">
        <v>1713</v>
      </c>
      <c r="T44" s="12" t="s">
        <v>186</v>
      </c>
      <c r="U44" s="12" t="s">
        <v>1772</v>
      </c>
      <c r="V44" s="12" t="s">
        <v>1837</v>
      </c>
      <c r="W44" s="12" t="s">
        <v>413</v>
      </c>
      <c r="X44" s="12" t="s">
        <v>298</v>
      </c>
      <c r="Y44" s="12" t="s">
        <v>1895</v>
      </c>
      <c r="Z44" s="12" t="s">
        <v>1951</v>
      </c>
      <c r="AA44" s="12" t="s">
        <v>2013</v>
      </c>
      <c r="AB44" s="12" t="s">
        <v>743</v>
      </c>
      <c r="AC44" s="12" t="s">
        <v>2080</v>
      </c>
      <c r="AD44" s="12" t="s">
        <v>2147</v>
      </c>
      <c r="AE44" s="12" t="s">
        <v>2210</v>
      </c>
      <c r="AF44" s="12" t="s">
        <v>2275</v>
      </c>
      <c r="AG44" s="12" t="s">
        <v>186</v>
      </c>
      <c r="AH44" s="12" t="s">
        <v>2342</v>
      </c>
      <c r="AI44" s="12" t="s">
        <v>186</v>
      </c>
      <c r="AJ44" s="12" t="s">
        <v>2410</v>
      </c>
      <c r="AK44" s="12" t="s">
        <v>2474</v>
      </c>
      <c r="AL44" s="12" t="s">
        <v>2536</v>
      </c>
      <c r="AM44" s="12" t="s">
        <v>2599</v>
      </c>
      <c r="AN44" s="12" t="s">
        <v>2666</v>
      </c>
      <c r="AO44" s="12" t="s">
        <v>268</v>
      </c>
      <c r="AP44" s="12" t="s">
        <v>2732</v>
      </c>
      <c r="AQ44" s="12" t="s">
        <v>2784</v>
      </c>
      <c r="AR44" s="12" t="s">
        <v>2843</v>
      </c>
      <c r="AS44" s="12" t="s">
        <v>2910</v>
      </c>
      <c r="AT44" s="12" t="s">
        <v>2976</v>
      </c>
      <c r="AU44" s="12" t="s">
        <v>3044</v>
      </c>
      <c r="AV44" s="12" t="s">
        <v>3108</v>
      </c>
      <c r="AW44" s="12" t="s">
        <v>3167</v>
      </c>
      <c r="AX44" s="12" t="s">
        <v>3225</v>
      </c>
      <c r="AY44" s="12" t="s">
        <v>3289</v>
      </c>
      <c r="AZ44" s="12" t="s">
        <v>3355</v>
      </c>
      <c r="BA44" s="12" t="s">
        <v>3406</v>
      </c>
      <c r="BB44" s="12" t="s">
        <v>1456</v>
      </c>
      <c r="BC44" s="12" t="s">
        <v>3509</v>
      </c>
      <c r="BD44" s="12" t="s">
        <v>3554</v>
      </c>
      <c r="BE44" s="12" t="s">
        <v>3616</v>
      </c>
      <c r="BF44" s="12" t="s">
        <v>3680</v>
      </c>
      <c r="BG44" s="12" t="s">
        <v>3742</v>
      </c>
      <c r="BH44" s="12" t="s">
        <v>3805</v>
      </c>
      <c r="BI44" s="12" t="s">
        <v>3867</v>
      </c>
      <c r="BJ44" s="12" t="s">
        <v>3934</v>
      </c>
      <c r="BK44" s="12" t="s">
        <v>3989</v>
      </c>
      <c r="BL44" s="12" t="s">
        <v>4</v>
      </c>
      <c r="BM44" s="12" t="s">
        <v>4071</v>
      </c>
      <c r="BN44" s="12" t="s">
        <v>683</v>
      </c>
      <c r="BO44" s="12" t="s">
        <v>4133</v>
      </c>
      <c r="BP44" s="12" t="s">
        <v>4195</v>
      </c>
      <c r="BQ44" s="12" t="s">
        <v>4258</v>
      </c>
      <c r="BR44" s="12" t="s">
        <v>4287</v>
      </c>
      <c r="BS44" s="12" t="s">
        <v>4380</v>
      </c>
      <c r="BT44" s="12" t="s">
        <v>4445</v>
      </c>
      <c r="BU44" s="12" t="s">
        <v>4504</v>
      </c>
      <c r="BV44" s="12" t="s">
        <v>4563</v>
      </c>
      <c r="BW44" s="12" t="s">
        <v>4617</v>
      </c>
      <c r="BX44" s="12" t="s">
        <v>4681</v>
      </c>
      <c r="BY44" s="12" t="s">
        <v>4745</v>
      </c>
      <c r="BZ44" s="12" t="s">
        <v>4799</v>
      </c>
      <c r="CA44" s="12" t="s">
        <v>4857</v>
      </c>
      <c r="CB44" s="12" t="s">
        <v>236</v>
      </c>
      <c r="CC44" s="12" t="s">
        <v>4913</v>
      </c>
      <c r="CD44" s="12" t="s">
        <v>4980</v>
      </c>
      <c r="CE44" s="12" t="s">
        <v>4</v>
      </c>
      <c r="CF44" s="12" t="s">
        <v>5034</v>
      </c>
      <c r="CG44" s="12" t="s">
        <v>5096</v>
      </c>
      <c r="CH44" s="12" t="s">
        <v>5161</v>
      </c>
      <c r="CI44" s="12" t="s">
        <v>5227</v>
      </c>
      <c r="CJ44" s="12" t="s">
        <v>5293</v>
      </c>
      <c r="CK44" s="12" t="s">
        <v>5357</v>
      </c>
      <c r="CL44" s="12" t="s">
        <v>5420</v>
      </c>
      <c r="CM44" s="12" t="s">
        <v>5482</v>
      </c>
      <c r="CN44" s="12" t="s">
        <v>5550</v>
      </c>
      <c r="CO44" s="12" t="s">
        <v>5613</v>
      </c>
      <c r="CP44" s="12" t="s">
        <v>5678</v>
      </c>
      <c r="CQ44" s="12" t="s">
        <v>5745</v>
      </c>
      <c r="CR44" s="12" t="s">
        <v>5805</v>
      </c>
    </row>
    <row r="45" spans="1:96" x14ac:dyDescent="0.3">
      <c r="A45" s="12" t="s">
        <v>862</v>
      </c>
      <c r="B45" s="12" t="s">
        <v>185</v>
      </c>
      <c r="C45" s="12" t="s">
        <v>994</v>
      </c>
      <c r="D45" s="12" t="s">
        <v>185</v>
      </c>
      <c r="E45" s="12" t="s">
        <v>1128</v>
      </c>
      <c r="F45" s="12" t="s">
        <v>1195</v>
      </c>
      <c r="G45" s="12" t="s">
        <v>269</v>
      </c>
      <c r="H45" s="12" t="s">
        <v>1326</v>
      </c>
      <c r="I45" s="12" t="s">
        <v>185</v>
      </c>
      <c r="J45" s="12" t="s">
        <v>1457</v>
      </c>
      <c r="K45" s="12" t="s">
        <v>802</v>
      </c>
      <c r="L45" s="12" t="s">
        <v>185</v>
      </c>
      <c r="M45" s="12" t="s">
        <v>5871</v>
      </c>
      <c r="N45" s="12" t="s">
        <v>5871</v>
      </c>
      <c r="O45" s="12" t="s">
        <v>185</v>
      </c>
      <c r="P45" s="12" t="s">
        <v>269</v>
      </c>
      <c r="Q45" s="12" t="s">
        <v>1609</v>
      </c>
      <c r="R45" s="12" t="s">
        <v>269</v>
      </c>
      <c r="S45" s="12" t="s">
        <v>269</v>
      </c>
      <c r="T45" s="12" t="s">
        <v>185</v>
      </c>
      <c r="U45" s="12" t="s">
        <v>1773</v>
      </c>
      <c r="V45" s="12" t="s">
        <v>202</v>
      </c>
      <c r="W45" s="12" t="s">
        <v>414</v>
      </c>
      <c r="X45" s="12" t="s">
        <v>185</v>
      </c>
      <c r="Y45" s="12" t="s">
        <v>202</v>
      </c>
      <c r="Z45" s="12" t="s">
        <v>1952</v>
      </c>
      <c r="AA45" s="12" t="s">
        <v>2014</v>
      </c>
      <c r="AB45" s="12" t="s">
        <v>185</v>
      </c>
      <c r="AC45" s="12" t="s">
        <v>2081</v>
      </c>
      <c r="AD45" s="12" t="s">
        <v>2148</v>
      </c>
      <c r="AE45" s="12" t="s">
        <v>2211</v>
      </c>
      <c r="AF45" s="12" t="s">
        <v>2276</v>
      </c>
      <c r="AG45" s="12" t="s">
        <v>185</v>
      </c>
      <c r="AH45" s="12" t="s">
        <v>2343</v>
      </c>
      <c r="AI45" s="12" t="s">
        <v>185</v>
      </c>
      <c r="AJ45" s="12" t="s">
        <v>185</v>
      </c>
      <c r="AK45" s="12" t="s">
        <v>185</v>
      </c>
      <c r="AL45" s="12" t="s">
        <v>185</v>
      </c>
      <c r="AM45" s="12" t="s">
        <v>269</v>
      </c>
      <c r="AN45" s="12" t="s">
        <v>2667</v>
      </c>
      <c r="AO45" s="12" t="s">
        <v>269</v>
      </c>
      <c r="AP45" s="12" t="s">
        <v>2733</v>
      </c>
      <c r="AQ45" s="12" t="s">
        <v>185</v>
      </c>
      <c r="AR45" s="12" t="s">
        <v>2844</v>
      </c>
      <c r="AS45" s="12" t="s">
        <v>2911</v>
      </c>
      <c r="AT45" s="12" t="s">
        <v>2977</v>
      </c>
      <c r="AU45" s="12" t="s">
        <v>3045</v>
      </c>
      <c r="AV45" s="12" t="s">
        <v>269</v>
      </c>
      <c r="AW45" s="12" t="s">
        <v>3168</v>
      </c>
      <c r="AX45" s="12" t="s">
        <v>185</v>
      </c>
      <c r="AY45" s="12" t="s">
        <v>3290</v>
      </c>
      <c r="AZ45" s="12" t="s">
        <v>3356</v>
      </c>
      <c r="BA45" s="12" t="s">
        <v>185</v>
      </c>
      <c r="BB45" s="12" t="s">
        <v>3463</v>
      </c>
      <c r="BC45" s="12" t="s">
        <v>185</v>
      </c>
      <c r="BD45" s="12" t="s">
        <v>3555</v>
      </c>
      <c r="BE45" s="12" t="s">
        <v>3617</v>
      </c>
      <c r="BF45" s="12" t="s">
        <v>185</v>
      </c>
      <c r="BG45" s="12" t="s">
        <v>3743</v>
      </c>
      <c r="BH45" s="12" t="s">
        <v>2343</v>
      </c>
      <c r="BI45" s="12" t="s">
        <v>3868</v>
      </c>
      <c r="BJ45" s="12" t="s">
        <v>3935</v>
      </c>
      <c r="BK45" s="12" t="s">
        <v>2343</v>
      </c>
      <c r="BL45" s="12" t="s">
        <v>4021</v>
      </c>
      <c r="BM45" s="12" t="s">
        <v>4072</v>
      </c>
      <c r="BN45" s="12" t="s">
        <v>269</v>
      </c>
      <c r="BO45" s="12" t="s">
        <v>4134</v>
      </c>
      <c r="BP45" s="12" t="s">
        <v>4196</v>
      </c>
      <c r="BQ45" s="12" t="s">
        <v>269</v>
      </c>
      <c r="BR45" s="12" t="s">
        <v>4319</v>
      </c>
      <c r="BS45" s="12" t="s">
        <v>4381</v>
      </c>
      <c r="BT45" s="12" t="s">
        <v>4446</v>
      </c>
      <c r="BU45" s="12" t="s">
        <v>4505</v>
      </c>
      <c r="BV45" s="12" t="s">
        <v>4564</v>
      </c>
      <c r="BW45" s="12" t="s">
        <v>185</v>
      </c>
      <c r="BX45" s="12" t="s">
        <v>4682</v>
      </c>
      <c r="BY45" s="12" t="s">
        <v>4746</v>
      </c>
      <c r="BZ45" s="12" t="s">
        <v>4800</v>
      </c>
      <c r="CA45" s="12" t="s">
        <v>185</v>
      </c>
      <c r="CB45" s="12" t="s">
        <v>185</v>
      </c>
      <c r="CC45" s="12" t="s">
        <v>4914</v>
      </c>
      <c r="CD45" s="12" t="s">
        <v>4981</v>
      </c>
      <c r="CE45" s="12" t="s">
        <v>202</v>
      </c>
      <c r="CF45" s="12" t="s">
        <v>185</v>
      </c>
      <c r="CG45" s="12" t="s">
        <v>185</v>
      </c>
      <c r="CH45" s="12" t="s">
        <v>5162</v>
      </c>
      <c r="CI45" s="12" t="s">
        <v>5228</v>
      </c>
      <c r="CJ45" s="12" t="s">
        <v>5294</v>
      </c>
      <c r="CK45" s="12" t="s">
        <v>5358</v>
      </c>
      <c r="CL45" s="12" t="s">
        <v>5421</v>
      </c>
      <c r="CM45" s="12" t="s">
        <v>5483</v>
      </c>
      <c r="CN45" s="12" t="s">
        <v>269</v>
      </c>
      <c r="CO45" s="12" t="s">
        <v>5614</v>
      </c>
      <c r="CP45" s="12" t="s">
        <v>5679</v>
      </c>
      <c r="CQ45" s="12" t="s">
        <v>5746</v>
      </c>
      <c r="CR45" s="12" t="s">
        <v>5806</v>
      </c>
    </row>
    <row r="46" spans="1:96" x14ac:dyDescent="0.3">
      <c r="A46" s="12" t="s">
        <v>863</v>
      </c>
      <c r="B46" s="12" t="s">
        <v>932</v>
      </c>
      <c r="C46" s="12" t="s">
        <v>995</v>
      </c>
      <c r="D46" s="12" t="s">
        <v>1061</v>
      </c>
      <c r="E46" s="12" t="s">
        <v>1129</v>
      </c>
      <c r="F46" s="12" t="s">
        <v>1196</v>
      </c>
      <c r="G46" s="12" t="s">
        <v>1261</v>
      </c>
      <c r="H46" s="12" t="s">
        <v>1327</v>
      </c>
      <c r="I46" s="12" t="s">
        <v>184</v>
      </c>
      <c r="J46" s="12" t="s">
        <v>1458</v>
      </c>
      <c r="K46" s="12" t="s">
        <v>803</v>
      </c>
      <c r="L46" s="12" t="s">
        <v>5927</v>
      </c>
      <c r="M46" s="12" t="s">
        <v>5872</v>
      </c>
      <c r="N46" s="12" t="s">
        <v>5872</v>
      </c>
      <c r="O46" s="12" t="s">
        <v>1513</v>
      </c>
      <c r="P46" s="12" t="s">
        <v>1552</v>
      </c>
      <c r="Q46" s="12" t="s">
        <v>1610</v>
      </c>
      <c r="R46" s="12" t="s">
        <v>1657</v>
      </c>
      <c r="S46" s="12" t="s">
        <v>1714</v>
      </c>
      <c r="T46" s="12" t="s">
        <v>184</v>
      </c>
      <c r="U46" s="12" t="s">
        <v>1774</v>
      </c>
      <c r="V46" s="12" t="s">
        <v>1838</v>
      </c>
      <c r="W46" s="12" t="s">
        <v>415</v>
      </c>
      <c r="X46" s="12" t="s">
        <v>299</v>
      </c>
      <c r="Y46" s="12" t="s">
        <v>1896</v>
      </c>
      <c r="Z46" s="12" t="s">
        <v>237</v>
      </c>
      <c r="AA46" s="12" t="s">
        <v>2015</v>
      </c>
      <c r="AB46" s="12" t="s">
        <v>744</v>
      </c>
      <c r="AC46" s="12" t="s">
        <v>2082</v>
      </c>
      <c r="AD46" s="12" t="s">
        <v>2149</v>
      </c>
      <c r="AE46" s="12" t="s">
        <v>2212</v>
      </c>
      <c r="AF46" s="12" t="s">
        <v>2277</v>
      </c>
      <c r="AG46" s="12" t="s">
        <v>184</v>
      </c>
      <c r="AH46" s="12" t="s">
        <v>2344</v>
      </c>
      <c r="AI46" s="12" t="s">
        <v>184</v>
      </c>
      <c r="AJ46" s="12" t="s">
        <v>2411</v>
      </c>
      <c r="AK46" s="12" t="s">
        <v>2475</v>
      </c>
      <c r="AL46" s="12" t="s">
        <v>2537</v>
      </c>
      <c r="AM46" s="12" t="s">
        <v>2600</v>
      </c>
      <c r="AN46" s="12" t="s">
        <v>2668</v>
      </c>
      <c r="AO46" s="12" t="s">
        <v>270</v>
      </c>
      <c r="AP46" s="12" t="s">
        <v>2734</v>
      </c>
      <c r="AQ46" s="12" t="s">
        <v>2785</v>
      </c>
      <c r="AR46" s="12" t="s">
        <v>2845</v>
      </c>
      <c r="AS46" s="12" t="s">
        <v>2912</v>
      </c>
      <c r="AT46" s="12" t="s">
        <v>2978</v>
      </c>
      <c r="AU46" s="12" t="s">
        <v>3015</v>
      </c>
      <c r="AV46" s="12" t="s">
        <v>3109</v>
      </c>
      <c r="AW46" s="12" t="s">
        <v>3169</v>
      </c>
      <c r="AX46" s="12" t="s">
        <v>3226</v>
      </c>
      <c r="AY46" s="12" t="s">
        <v>3291</v>
      </c>
      <c r="AZ46" s="12" t="s">
        <v>3357</v>
      </c>
      <c r="BA46" s="12" t="s">
        <v>3407</v>
      </c>
      <c r="BB46" s="12" t="s">
        <v>3464</v>
      </c>
      <c r="BC46" s="12" t="s">
        <v>3510</v>
      </c>
      <c r="BD46" s="12" t="s">
        <v>3556</v>
      </c>
      <c r="BE46" s="12" t="s">
        <v>3618</v>
      </c>
      <c r="BF46" s="12" t="s">
        <v>3681</v>
      </c>
      <c r="BG46" s="12" t="s">
        <v>3744</v>
      </c>
      <c r="BH46" s="12" t="s">
        <v>3806</v>
      </c>
      <c r="BI46" s="12" t="s">
        <v>3869</v>
      </c>
      <c r="BJ46" s="12" t="s">
        <v>3936</v>
      </c>
      <c r="BK46" s="12" t="s">
        <v>3990</v>
      </c>
      <c r="BL46" s="12" t="s">
        <v>17</v>
      </c>
      <c r="BM46" s="12" t="s">
        <v>4073</v>
      </c>
      <c r="BN46" s="12" t="s">
        <v>684</v>
      </c>
      <c r="BO46" s="12" t="s">
        <v>4135</v>
      </c>
      <c r="BP46" s="12" t="s">
        <v>4197</v>
      </c>
      <c r="BQ46" s="12" t="s">
        <v>4259</v>
      </c>
      <c r="BR46" s="12" t="s">
        <v>4320</v>
      </c>
      <c r="BS46" s="12" t="s">
        <v>4382</v>
      </c>
      <c r="BT46" s="12" t="s">
        <v>4447</v>
      </c>
      <c r="BU46" s="12" t="s">
        <v>4506</v>
      </c>
      <c r="BV46" s="12" t="s">
        <v>4565</v>
      </c>
      <c r="BW46" s="12" t="s">
        <v>4618</v>
      </c>
      <c r="BX46" s="12" t="s">
        <v>4683</v>
      </c>
      <c r="BY46" s="12" t="s">
        <v>4747</v>
      </c>
      <c r="BZ46" s="12" t="s">
        <v>4801</v>
      </c>
      <c r="CA46" s="12" t="s">
        <v>4858</v>
      </c>
      <c r="CB46" s="12" t="s">
        <v>237</v>
      </c>
      <c r="CC46" s="12" t="s">
        <v>4915</v>
      </c>
      <c r="CD46" s="12" t="s">
        <v>4982</v>
      </c>
      <c r="CE46" s="12" t="s">
        <v>353</v>
      </c>
      <c r="CF46" s="12" t="s">
        <v>5035</v>
      </c>
      <c r="CG46" s="12" t="s">
        <v>5097</v>
      </c>
      <c r="CH46" s="12" t="s">
        <v>5163</v>
      </c>
      <c r="CI46" s="12" t="s">
        <v>5229</v>
      </c>
      <c r="CJ46" s="12" t="s">
        <v>5295</v>
      </c>
      <c r="CK46" s="12" t="s">
        <v>5359</v>
      </c>
      <c r="CL46" s="12" t="s">
        <v>5422</v>
      </c>
      <c r="CM46" s="12" t="s">
        <v>5484</v>
      </c>
      <c r="CN46" s="12" t="s">
        <v>5521</v>
      </c>
      <c r="CO46" s="12" t="s">
        <v>5615</v>
      </c>
      <c r="CP46" s="12" t="s">
        <v>5680</v>
      </c>
      <c r="CQ46" s="12" t="s">
        <v>5747</v>
      </c>
      <c r="CR46" s="12" t="s">
        <v>5807</v>
      </c>
    </row>
    <row r="47" spans="1:96" x14ac:dyDescent="0.3">
      <c r="A47" s="12" t="s">
        <v>841</v>
      </c>
      <c r="B47" s="12" t="s">
        <v>908</v>
      </c>
      <c r="C47" s="12" t="s">
        <v>973</v>
      </c>
      <c r="D47" s="12" t="s">
        <v>1038</v>
      </c>
      <c r="E47" s="12" t="s">
        <v>1104</v>
      </c>
      <c r="F47" s="12" t="s">
        <v>1171</v>
      </c>
      <c r="G47" s="12" t="s">
        <v>1237</v>
      </c>
      <c r="H47" s="12" t="s">
        <v>1305</v>
      </c>
      <c r="I47" s="12" t="s">
        <v>1370</v>
      </c>
      <c r="J47" s="12" t="s">
        <v>1433</v>
      </c>
      <c r="K47" s="12" t="s">
        <v>781</v>
      </c>
      <c r="L47" s="12" t="s">
        <v>5909</v>
      </c>
      <c r="M47" s="12" t="s">
        <v>5848</v>
      </c>
      <c r="N47" s="12" t="s">
        <v>5848</v>
      </c>
      <c r="O47" s="12" t="s">
        <v>56</v>
      </c>
      <c r="P47" s="12" t="s">
        <v>1370</v>
      </c>
      <c r="Q47" s="12" t="s">
        <v>1589</v>
      </c>
      <c r="R47" s="12" t="s">
        <v>1643</v>
      </c>
      <c r="S47" s="12" t="s">
        <v>1695</v>
      </c>
      <c r="T47" s="12" t="s">
        <v>56</v>
      </c>
      <c r="U47" s="12" t="s">
        <v>1751</v>
      </c>
      <c r="V47" s="12" t="s">
        <v>1815</v>
      </c>
      <c r="W47" s="12" t="s">
        <v>393</v>
      </c>
      <c r="X47" s="12" t="s">
        <v>164</v>
      </c>
      <c r="Y47" s="12" t="s">
        <v>1880</v>
      </c>
      <c r="Z47" s="12" t="s">
        <v>1934</v>
      </c>
      <c r="AA47" s="12" t="s">
        <v>1990</v>
      </c>
      <c r="AB47" s="12" t="s">
        <v>189</v>
      </c>
      <c r="AC47" s="12" t="s">
        <v>2057</v>
      </c>
      <c r="AD47" s="12" t="s">
        <v>2125</v>
      </c>
      <c r="AE47" s="12" t="s">
        <v>2192</v>
      </c>
      <c r="AF47" s="12" t="s">
        <v>2254</v>
      </c>
      <c r="AG47" s="12" t="s">
        <v>56</v>
      </c>
      <c r="AH47" s="12" t="s">
        <v>2320</v>
      </c>
      <c r="AI47" s="12" t="s">
        <v>56</v>
      </c>
      <c r="AJ47" s="12" t="s">
        <v>2387</v>
      </c>
      <c r="AK47" s="12" t="s">
        <v>2453</v>
      </c>
      <c r="AL47" s="12" t="s">
        <v>2515</v>
      </c>
      <c r="AM47" s="12" t="s">
        <v>2577</v>
      </c>
      <c r="AN47" s="12" t="s">
        <v>2643</v>
      </c>
      <c r="AO47" s="12" t="s">
        <v>132</v>
      </c>
      <c r="AP47" s="12" t="s">
        <v>2711</v>
      </c>
      <c r="AQ47" s="12" t="s">
        <v>2577</v>
      </c>
      <c r="AR47" s="12" t="s">
        <v>2820</v>
      </c>
      <c r="AS47" s="12" t="s">
        <v>2887</v>
      </c>
      <c r="AT47" s="12" t="s">
        <v>2954</v>
      </c>
      <c r="AU47" s="12" t="s">
        <v>3021</v>
      </c>
      <c r="AV47" s="12" t="s">
        <v>3086</v>
      </c>
      <c r="AW47" s="12" t="s">
        <v>3147</v>
      </c>
      <c r="AX47" s="12" t="s">
        <v>3205</v>
      </c>
      <c r="AY47" s="12" t="s">
        <v>3267</v>
      </c>
      <c r="AZ47" s="12" t="s">
        <v>3333</v>
      </c>
      <c r="BA47" s="12" t="s">
        <v>164</v>
      </c>
      <c r="BB47" s="12" t="s">
        <v>3443</v>
      </c>
      <c r="BC47" s="12" t="s">
        <v>56</v>
      </c>
      <c r="BD47" s="12" t="s">
        <v>3541</v>
      </c>
      <c r="BE47" s="12" t="s">
        <v>3594</v>
      </c>
      <c r="BF47" s="12" t="s">
        <v>56</v>
      </c>
      <c r="BG47" s="12" t="s">
        <v>3722</v>
      </c>
      <c r="BH47" s="12" t="s">
        <v>3784</v>
      </c>
      <c r="BI47" s="12" t="s">
        <v>3845</v>
      </c>
      <c r="BJ47" s="12" t="s">
        <v>3911</v>
      </c>
      <c r="BK47" s="12" t="s">
        <v>3970</v>
      </c>
      <c r="BL47" s="12" t="s">
        <v>189</v>
      </c>
      <c r="BM47" s="12" t="s">
        <v>4050</v>
      </c>
      <c r="BN47" s="12" t="s">
        <v>663</v>
      </c>
      <c r="BO47" s="12" t="s">
        <v>1934</v>
      </c>
      <c r="BP47" s="12" t="s">
        <v>4173</v>
      </c>
      <c r="BQ47" s="12" t="s">
        <v>4240</v>
      </c>
      <c r="BR47" s="12" t="s">
        <v>4299</v>
      </c>
      <c r="BS47" s="12" t="s">
        <v>4360</v>
      </c>
      <c r="BT47" s="12" t="s">
        <v>4423</v>
      </c>
      <c r="BU47" s="12" t="s">
        <v>3443</v>
      </c>
      <c r="BV47" s="12" t="s">
        <v>4542</v>
      </c>
      <c r="BW47" s="12" t="s">
        <v>56</v>
      </c>
      <c r="BX47" s="12" t="s">
        <v>4658</v>
      </c>
      <c r="BY47" s="12" t="s">
        <v>4726</v>
      </c>
      <c r="BZ47" s="12" t="s">
        <v>1370</v>
      </c>
      <c r="CA47" s="12" t="s">
        <v>56</v>
      </c>
      <c r="CB47" s="12" t="s">
        <v>98</v>
      </c>
      <c r="CC47" s="12" t="s">
        <v>4896</v>
      </c>
      <c r="CD47" s="12" t="s">
        <v>4957</v>
      </c>
      <c r="CE47" s="12" t="s">
        <v>189</v>
      </c>
      <c r="CF47" s="12" t="s">
        <v>56</v>
      </c>
      <c r="CG47" s="12" t="s">
        <v>5074</v>
      </c>
      <c r="CH47" s="12" t="s">
        <v>5138</v>
      </c>
      <c r="CI47" s="12" t="s">
        <v>5205</v>
      </c>
      <c r="CJ47" s="12" t="s">
        <v>5272</v>
      </c>
      <c r="CK47" s="12" t="s">
        <v>5337</v>
      </c>
      <c r="CL47" s="12" t="s">
        <v>5399</v>
      </c>
      <c r="CM47" s="12" t="s">
        <v>5461</v>
      </c>
      <c r="CN47" s="12" t="s">
        <v>5527</v>
      </c>
      <c r="CO47" s="12" t="s">
        <v>5591</v>
      </c>
      <c r="CP47" s="12" t="s">
        <v>5656</v>
      </c>
      <c r="CQ47" s="12" t="s">
        <v>5723</v>
      </c>
      <c r="CR47" s="12" t="s">
        <v>5656</v>
      </c>
    </row>
    <row r="48" spans="1:96" x14ac:dyDescent="0.3">
      <c r="A48" s="12" t="s">
        <v>864</v>
      </c>
      <c r="B48" s="12" t="s">
        <v>933</v>
      </c>
      <c r="C48" s="12" t="s">
        <v>996</v>
      </c>
      <c r="D48" s="12" t="s">
        <v>1062</v>
      </c>
      <c r="E48" s="12" t="s">
        <v>1130</v>
      </c>
      <c r="F48" s="12" t="s">
        <v>1197</v>
      </c>
      <c r="G48" s="12" t="s">
        <v>1262</v>
      </c>
      <c r="H48" s="12" t="s">
        <v>1328</v>
      </c>
      <c r="I48" s="12" t="s">
        <v>1393</v>
      </c>
      <c r="J48" s="12" t="s">
        <v>1459</v>
      </c>
      <c r="K48" s="12" t="s">
        <v>804</v>
      </c>
      <c r="L48" s="12" t="s">
        <v>5036</v>
      </c>
      <c r="M48" s="12" t="s">
        <v>193</v>
      </c>
      <c r="N48" s="12" t="s">
        <v>193</v>
      </c>
      <c r="O48" s="12" t="s">
        <v>1514</v>
      </c>
      <c r="P48" s="12" t="s">
        <v>1553</v>
      </c>
      <c r="Q48" s="12" t="s">
        <v>1611</v>
      </c>
      <c r="R48" s="12" t="s">
        <v>1658</v>
      </c>
      <c r="S48" s="12" t="s">
        <v>354</v>
      </c>
      <c r="T48" s="12" t="s">
        <v>193</v>
      </c>
      <c r="U48" s="12" t="s">
        <v>1775</v>
      </c>
      <c r="V48" s="12" t="s">
        <v>194</v>
      </c>
      <c r="W48" s="12" t="s">
        <v>416</v>
      </c>
      <c r="X48" s="12" t="s">
        <v>300</v>
      </c>
      <c r="Y48" s="12" t="s">
        <v>1897</v>
      </c>
      <c r="Z48" s="12" t="s">
        <v>1953</v>
      </c>
      <c r="AA48" s="12" t="s">
        <v>2016</v>
      </c>
      <c r="AB48" s="12" t="s">
        <v>745</v>
      </c>
      <c r="AC48" s="12" t="s">
        <v>2083</v>
      </c>
      <c r="AD48" s="12" t="s">
        <v>2150</v>
      </c>
      <c r="AE48" s="12" t="s">
        <v>2213</v>
      </c>
      <c r="AF48" s="12" t="s">
        <v>2278</v>
      </c>
      <c r="AG48" s="12" t="s">
        <v>193</v>
      </c>
      <c r="AH48" s="12" t="s">
        <v>2345</v>
      </c>
      <c r="AI48" s="12" t="s">
        <v>193</v>
      </c>
      <c r="AJ48" s="12" t="s">
        <v>2412</v>
      </c>
      <c r="AK48" s="12" t="s">
        <v>2448</v>
      </c>
      <c r="AL48" s="12" t="s">
        <v>2510</v>
      </c>
      <c r="AM48" s="12" t="s">
        <v>2601</v>
      </c>
      <c r="AN48" s="12" t="s">
        <v>2669</v>
      </c>
      <c r="AO48" s="12" t="s">
        <v>271</v>
      </c>
      <c r="AP48" s="12" t="s">
        <v>2735</v>
      </c>
      <c r="AQ48" s="12" t="s">
        <v>1897</v>
      </c>
      <c r="AR48" s="12" t="s">
        <v>2846</v>
      </c>
      <c r="AS48" s="12" t="s">
        <v>2913</v>
      </c>
      <c r="AT48" s="12" t="s">
        <v>2979</v>
      </c>
      <c r="AU48" s="12" t="s">
        <v>3046</v>
      </c>
      <c r="AV48" s="12" t="s">
        <v>3110</v>
      </c>
      <c r="AW48" s="12" t="s">
        <v>193</v>
      </c>
      <c r="AX48" s="12" t="s">
        <v>3227</v>
      </c>
      <c r="AY48" s="12" t="s">
        <v>3292</v>
      </c>
      <c r="AZ48" s="12" t="s">
        <v>3358</v>
      </c>
      <c r="BA48" s="12" t="s">
        <v>3408</v>
      </c>
      <c r="BB48" s="12" t="s">
        <v>3465</v>
      </c>
      <c r="BC48" s="12" t="s">
        <v>193</v>
      </c>
      <c r="BD48" s="12" t="s">
        <v>3557</v>
      </c>
      <c r="BE48" s="12" t="s">
        <v>3619</v>
      </c>
      <c r="BF48" s="12" t="s">
        <v>3682</v>
      </c>
      <c r="BG48" s="12" t="s">
        <v>3745</v>
      </c>
      <c r="BH48" s="12" t="s">
        <v>3807</v>
      </c>
      <c r="BI48" s="12" t="s">
        <v>3870</v>
      </c>
      <c r="BJ48" s="12" t="s">
        <v>3937</v>
      </c>
      <c r="BK48" s="12" t="s">
        <v>3991</v>
      </c>
      <c r="BL48" s="12" t="s">
        <v>4022</v>
      </c>
      <c r="BM48" s="12" t="s">
        <v>4074</v>
      </c>
      <c r="BN48" s="12" t="s">
        <v>685</v>
      </c>
      <c r="BO48" s="12" t="s">
        <v>4136</v>
      </c>
      <c r="BP48" s="12" t="s">
        <v>4198</v>
      </c>
      <c r="BQ48" s="12" t="s">
        <v>4260</v>
      </c>
      <c r="BR48" s="12" t="s">
        <v>4321</v>
      </c>
      <c r="BS48" s="12" t="s">
        <v>4383</v>
      </c>
      <c r="BT48" s="12" t="s">
        <v>4448</v>
      </c>
      <c r="BU48" s="12" t="s">
        <v>4507</v>
      </c>
      <c r="BV48" s="12" t="s">
        <v>4566</v>
      </c>
      <c r="BW48" s="12" t="s">
        <v>4619</v>
      </c>
      <c r="BX48" s="12" t="s">
        <v>4684</v>
      </c>
      <c r="BY48" s="12" t="s">
        <v>4748</v>
      </c>
      <c r="BZ48" s="12" t="s">
        <v>4802</v>
      </c>
      <c r="CA48" s="12" t="s">
        <v>4859</v>
      </c>
      <c r="CB48" s="12" t="s">
        <v>238</v>
      </c>
      <c r="CC48" s="12" t="s">
        <v>4916</v>
      </c>
      <c r="CD48" s="12" t="s">
        <v>4983</v>
      </c>
      <c r="CE48" s="12" t="s">
        <v>354</v>
      </c>
      <c r="CF48" s="12" t="s">
        <v>5036</v>
      </c>
      <c r="CG48" s="12" t="s">
        <v>5081</v>
      </c>
      <c r="CH48" s="12" t="s">
        <v>5164</v>
      </c>
      <c r="CI48" s="12" t="s">
        <v>5230</v>
      </c>
      <c r="CJ48" s="12" t="s">
        <v>5296</v>
      </c>
      <c r="CK48" s="12" t="s">
        <v>5360</v>
      </c>
      <c r="CL48" s="12" t="s">
        <v>5423</v>
      </c>
      <c r="CM48" s="12" t="s">
        <v>5485</v>
      </c>
      <c r="CN48" s="12" t="s">
        <v>5551</v>
      </c>
      <c r="CO48" s="12" t="s">
        <v>5616</v>
      </c>
      <c r="CP48" s="12" t="s">
        <v>5681</v>
      </c>
      <c r="CQ48" s="12" t="s">
        <v>5748</v>
      </c>
      <c r="CR48" s="12" t="s">
        <v>5808</v>
      </c>
    </row>
    <row r="49" spans="1:96" x14ac:dyDescent="0.3">
      <c r="A49" s="12" t="s">
        <v>837</v>
      </c>
      <c r="B49" s="12" t="s">
        <v>904</v>
      </c>
      <c r="C49" s="12" t="s">
        <v>969</v>
      </c>
      <c r="D49" s="12" t="s">
        <v>1034</v>
      </c>
      <c r="E49" s="12" t="s">
        <v>1100</v>
      </c>
      <c r="F49" s="12" t="s">
        <v>1167</v>
      </c>
      <c r="G49" s="12" t="s">
        <v>1233</v>
      </c>
      <c r="H49" s="12" t="s">
        <v>1301</v>
      </c>
      <c r="I49" s="12" t="s">
        <v>659</v>
      </c>
      <c r="J49" s="12" t="s">
        <v>1429</v>
      </c>
      <c r="K49" s="12" t="s">
        <v>777</v>
      </c>
      <c r="L49" s="12" t="s">
        <v>5906</v>
      </c>
      <c r="M49" s="12" t="s">
        <v>5844</v>
      </c>
      <c r="N49" s="12" t="s">
        <v>5844</v>
      </c>
      <c r="O49" s="12" t="s">
        <v>1495</v>
      </c>
      <c r="P49" s="12" t="s">
        <v>659</v>
      </c>
      <c r="Q49" s="12" t="s">
        <v>1585</v>
      </c>
      <c r="R49" s="12" t="s">
        <v>2</v>
      </c>
      <c r="S49" s="12" t="s">
        <v>1691</v>
      </c>
      <c r="T49" s="12" t="s">
        <v>52</v>
      </c>
      <c r="U49" s="12" t="s">
        <v>1747</v>
      </c>
      <c r="V49" s="12" t="s">
        <v>1811</v>
      </c>
      <c r="W49" s="12" t="s">
        <v>389</v>
      </c>
      <c r="X49" s="12" t="s">
        <v>160</v>
      </c>
      <c r="Y49" s="12" t="s">
        <v>1876</v>
      </c>
      <c r="Z49" s="12" t="s">
        <v>1931</v>
      </c>
      <c r="AA49" s="12" t="s">
        <v>1986</v>
      </c>
      <c r="AB49" s="12" t="s">
        <v>722</v>
      </c>
      <c r="AC49" s="12" t="s">
        <v>2053</v>
      </c>
      <c r="AD49" s="12" t="s">
        <v>2121</v>
      </c>
      <c r="AE49" s="12" t="s">
        <v>2188</v>
      </c>
      <c r="AF49" s="12" t="s">
        <v>2250</v>
      </c>
      <c r="AG49" s="12" t="s">
        <v>52</v>
      </c>
      <c r="AH49" s="12" t="s">
        <v>2316</v>
      </c>
      <c r="AI49" s="12" t="s">
        <v>52</v>
      </c>
      <c r="AJ49" s="12" t="s">
        <v>2383</v>
      </c>
      <c r="AK49" s="12" t="s">
        <v>2449</v>
      </c>
      <c r="AL49" s="12" t="s">
        <v>2511</v>
      </c>
      <c r="AM49" s="12" t="s">
        <v>2573</v>
      </c>
      <c r="AN49" s="12" t="s">
        <v>2639</v>
      </c>
      <c r="AO49" s="12" t="s">
        <v>128</v>
      </c>
      <c r="AP49" s="12" t="s">
        <v>2707</v>
      </c>
      <c r="AQ49" s="12" t="s">
        <v>2767</v>
      </c>
      <c r="AR49" s="12" t="s">
        <v>2816</v>
      </c>
      <c r="AS49" s="12" t="s">
        <v>2883</v>
      </c>
      <c r="AT49" s="12" t="s">
        <v>2950</v>
      </c>
      <c r="AU49" s="12" t="s">
        <v>3017</v>
      </c>
      <c r="AV49" s="12" t="s">
        <v>3083</v>
      </c>
      <c r="AW49" s="12" t="s">
        <v>3145</v>
      </c>
      <c r="AX49" s="12" t="s">
        <v>52</v>
      </c>
      <c r="AY49" s="12" t="s">
        <v>3264</v>
      </c>
      <c r="AZ49" s="12" t="s">
        <v>3329</v>
      </c>
      <c r="BA49" s="12" t="s">
        <v>3389</v>
      </c>
      <c r="BB49" s="12" t="s">
        <v>3440</v>
      </c>
      <c r="BC49" s="12" t="s">
        <v>52</v>
      </c>
      <c r="BD49" s="12" t="s">
        <v>3539</v>
      </c>
      <c r="BE49" s="12" t="s">
        <v>3590</v>
      </c>
      <c r="BF49" s="12" t="s">
        <v>3656</v>
      </c>
      <c r="BG49" s="12" t="s">
        <v>3719</v>
      </c>
      <c r="BH49" s="12" t="s">
        <v>3780</v>
      </c>
      <c r="BI49" s="12" t="s">
        <v>3841</v>
      </c>
      <c r="BJ49" s="12" t="s">
        <v>3907</v>
      </c>
      <c r="BK49" s="12" t="s">
        <v>2316</v>
      </c>
      <c r="BL49" s="12" t="s">
        <v>2</v>
      </c>
      <c r="BM49" s="12" t="s">
        <v>4046</v>
      </c>
      <c r="BN49" s="12" t="s">
        <v>659</v>
      </c>
      <c r="BO49" s="12" t="s">
        <v>4109</v>
      </c>
      <c r="BP49" s="12" t="s">
        <v>4169</v>
      </c>
      <c r="BQ49" s="12" t="s">
        <v>4236</v>
      </c>
      <c r="BR49" s="12" t="s">
        <v>4297</v>
      </c>
      <c r="BS49" s="12" t="s">
        <v>4356</v>
      </c>
      <c r="BT49" s="12" t="s">
        <v>4420</v>
      </c>
      <c r="BU49" s="12" t="s">
        <v>3440</v>
      </c>
      <c r="BV49" s="12" t="s">
        <v>4538</v>
      </c>
      <c r="BW49" s="12" t="s">
        <v>4599</v>
      </c>
      <c r="BX49" s="12" t="s">
        <v>4654</v>
      </c>
      <c r="BY49" s="12" t="s">
        <v>4722</v>
      </c>
      <c r="BZ49" s="12" t="s">
        <v>659</v>
      </c>
      <c r="CA49" s="12" t="s">
        <v>4834</v>
      </c>
      <c r="CB49" s="12" t="s">
        <v>94</v>
      </c>
      <c r="CC49" s="12" t="s">
        <v>4892</v>
      </c>
      <c r="CD49" s="12" t="s">
        <v>4953</v>
      </c>
      <c r="CE49" s="12" t="s">
        <v>333</v>
      </c>
      <c r="CF49" s="12" t="s">
        <v>5016</v>
      </c>
      <c r="CG49" s="12" t="s">
        <v>5070</v>
      </c>
      <c r="CH49" s="12" t="s">
        <v>5134</v>
      </c>
      <c r="CI49" s="12" t="s">
        <v>5201</v>
      </c>
      <c r="CJ49" s="12" t="s">
        <v>5268</v>
      </c>
      <c r="CK49" s="12" t="s">
        <v>5333</v>
      </c>
      <c r="CL49" s="12" t="s">
        <v>3440</v>
      </c>
      <c r="CM49" s="12" t="s">
        <v>5457</v>
      </c>
      <c r="CN49" s="12" t="s">
        <v>5523</v>
      </c>
      <c r="CO49" s="12" t="s">
        <v>5588</v>
      </c>
      <c r="CP49" s="12" t="s">
        <v>5652</v>
      </c>
      <c r="CQ49" s="12" t="s">
        <v>5719</v>
      </c>
      <c r="CR49" s="12" t="s">
        <v>5786</v>
      </c>
    </row>
    <row r="50" spans="1:96" x14ac:dyDescent="0.3">
      <c r="A50" s="12" t="s">
        <v>839</v>
      </c>
      <c r="B50" s="12" t="s">
        <v>906</v>
      </c>
      <c r="C50" s="12" t="s">
        <v>971</v>
      </c>
      <c r="D50" s="12" t="s">
        <v>1036</v>
      </c>
      <c r="E50" s="12" t="s">
        <v>1102</v>
      </c>
      <c r="F50" s="12" t="s">
        <v>1169</v>
      </c>
      <c r="G50" s="12" t="s">
        <v>1235</v>
      </c>
      <c r="H50" s="12" t="s">
        <v>1303</v>
      </c>
      <c r="I50" s="12" t="s">
        <v>1368</v>
      </c>
      <c r="J50" s="12" t="s">
        <v>1431</v>
      </c>
      <c r="K50" s="12" t="s">
        <v>779</v>
      </c>
      <c r="L50" s="12" t="s">
        <v>5908</v>
      </c>
      <c r="M50" s="12" t="s">
        <v>5846</v>
      </c>
      <c r="N50" s="12" t="s">
        <v>5846</v>
      </c>
      <c r="O50" s="12" t="s">
        <v>130</v>
      </c>
      <c r="P50" s="12" t="s">
        <v>1368</v>
      </c>
      <c r="Q50" s="12" t="s">
        <v>1587</v>
      </c>
      <c r="R50" s="12" t="s">
        <v>1642</v>
      </c>
      <c r="S50" s="12" t="s">
        <v>1693</v>
      </c>
      <c r="T50" s="12" t="s">
        <v>54</v>
      </c>
      <c r="U50" s="12" t="s">
        <v>1749</v>
      </c>
      <c r="V50" s="12" t="s">
        <v>1813</v>
      </c>
      <c r="W50" s="12" t="s">
        <v>391</v>
      </c>
      <c r="X50" s="12" t="s">
        <v>162</v>
      </c>
      <c r="Y50" s="12" t="s">
        <v>1878</v>
      </c>
      <c r="Z50" s="12" t="s">
        <v>1933</v>
      </c>
      <c r="AA50" s="12" t="s">
        <v>1988</v>
      </c>
      <c r="AB50" s="12" t="s">
        <v>724</v>
      </c>
      <c r="AC50" s="12" t="s">
        <v>2055</v>
      </c>
      <c r="AD50" s="12" t="s">
        <v>2123</v>
      </c>
      <c r="AE50" s="12" t="s">
        <v>2190</v>
      </c>
      <c r="AF50" s="12" t="s">
        <v>2252</v>
      </c>
      <c r="AG50" s="12" t="s">
        <v>54</v>
      </c>
      <c r="AH50" s="12" t="s">
        <v>2318</v>
      </c>
      <c r="AI50" s="12" t="s">
        <v>54</v>
      </c>
      <c r="AJ50" s="12" t="s">
        <v>2385</v>
      </c>
      <c r="AK50" s="12" t="s">
        <v>2451</v>
      </c>
      <c r="AL50" s="12" t="s">
        <v>2513</v>
      </c>
      <c r="AM50" s="12" t="s">
        <v>2575</v>
      </c>
      <c r="AN50" s="12" t="s">
        <v>2641</v>
      </c>
      <c r="AO50" s="12" t="s">
        <v>130</v>
      </c>
      <c r="AP50" s="12" t="s">
        <v>2709</v>
      </c>
      <c r="AQ50" s="12" t="s">
        <v>54</v>
      </c>
      <c r="AR50" s="12" t="s">
        <v>2818</v>
      </c>
      <c r="AS50" s="12" t="s">
        <v>2885</v>
      </c>
      <c r="AT50" s="12" t="s">
        <v>2952</v>
      </c>
      <c r="AU50" s="12" t="s">
        <v>3019</v>
      </c>
      <c r="AV50" s="12" t="s">
        <v>54</v>
      </c>
      <c r="AW50" s="12" t="s">
        <v>54</v>
      </c>
      <c r="AX50" s="12" t="s">
        <v>54</v>
      </c>
      <c r="AY50" s="12" t="s">
        <v>3266</v>
      </c>
      <c r="AZ50" s="12" t="s">
        <v>3331</v>
      </c>
      <c r="BA50" s="12" t="s">
        <v>3391</v>
      </c>
      <c r="BB50" s="12" t="s">
        <v>3442</v>
      </c>
      <c r="BC50" s="12" t="s">
        <v>54</v>
      </c>
      <c r="BD50" s="12" t="s">
        <v>54</v>
      </c>
      <c r="BE50" s="12" t="s">
        <v>3592</v>
      </c>
      <c r="BF50" s="12" t="s">
        <v>130</v>
      </c>
      <c r="BG50" s="12" t="s">
        <v>54</v>
      </c>
      <c r="BH50" s="12" t="s">
        <v>3782</v>
      </c>
      <c r="BI50" s="12" t="s">
        <v>3843</v>
      </c>
      <c r="BJ50" s="12" t="s">
        <v>3909</v>
      </c>
      <c r="BK50" s="12" t="s">
        <v>3969</v>
      </c>
      <c r="BL50" s="12" t="s">
        <v>10</v>
      </c>
      <c r="BM50" s="12" t="s">
        <v>4048</v>
      </c>
      <c r="BN50" s="12" t="s">
        <v>661</v>
      </c>
      <c r="BO50" s="12" t="s">
        <v>1933</v>
      </c>
      <c r="BP50" s="12" t="s">
        <v>4171</v>
      </c>
      <c r="BQ50" s="12" t="s">
        <v>4238</v>
      </c>
      <c r="BR50" s="12" t="s">
        <v>4298</v>
      </c>
      <c r="BS50" s="12" t="s">
        <v>4358</v>
      </c>
      <c r="BT50" s="12" t="s">
        <v>2641</v>
      </c>
      <c r="BU50" s="12" t="s">
        <v>4484</v>
      </c>
      <c r="BV50" s="12" t="s">
        <v>4540</v>
      </c>
      <c r="BW50" s="12" t="s">
        <v>54</v>
      </c>
      <c r="BX50" s="12" t="s">
        <v>4656</v>
      </c>
      <c r="BY50" s="12" t="s">
        <v>4724</v>
      </c>
      <c r="BZ50" s="12" t="s">
        <v>4779</v>
      </c>
      <c r="CA50" s="12" t="s">
        <v>4836</v>
      </c>
      <c r="CB50" s="12" t="s">
        <v>96</v>
      </c>
      <c r="CC50" s="12" t="s">
        <v>4894</v>
      </c>
      <c r="CD50" s="12" t="s">
        <v>4955</v>
      </c>
      <c r="CE50" s="12" t="s">
        <v>10</v>
      </c>
      <c r="CF50" s="12" t="s">
        <v>54</v>
      </c>
      <c r="CG50" s="12" t="s">
        <v>5072</v>
      </c>
      <c r="CH50" s="12" t="s">
        <v>5136</v>
      </c>
      <c r="CI50" s="12" t="s">
        <v>5203</v>
      </c>
      <c r="CJ50" s="12" t="s">
        <v>5270</v>
      </c>
      <c r="CK50" s="12" t="s">
        <v>5335</v>
      </c>
      <c r="CL50" s="12" t="s">
        <v>5397</v>
      </c>
      <c r="CM50" s="12" t="s">
        <v>5459</v>
      </c>
      <c r="CN50" s="12" t="s">
        <v>5525</v>
      </c>
      <c r="CO50" s="12" t="s">
        <v>5590</v>
      </c>
      <c r="CP50" s="12" t="s">
        <v>5654</v>
      </c>
      <c r="CQ50" s="12" t="s">
        <v>5721</v>
      </c>
      <c r="CR50" s="12" t="s">
        <v>54</v>
      </c>
    </row>
    <row r="51" spans="1:96" x14ac:dyDescent="0.3">
      <c r="A51" s="12" t="s">
        <v>840</v>
      </c>
      <c r="B51" s="12" t="s">
        <v>907</v>
      </c>
      <c r="C51" s="12" t="s">
        <v>972</v>
      </c>
      <c r="D51" s="12" t="s">
        <v>1037</v>
      </c>
      <c r="E51" s="12" t="s">
        <v>1103</v>
      </c>
      <c r="F51" s="12" t="s">
        <v>1170</v>
      </c>
      <c r="G51" s="12" t="s">
        <v>1236</v>
      </c>
      <c r="H51" s="12" t="s">
        <v>1304</v>
      </c>
      <c r="I51" s="12" t="s">
        <v>1369</v>
      </c>
      <c r="J51" s="12" t="s">
        <v>1432</v>
      </c>
      <c r="K51" s="12" t="s">
        <v>780</v>
      </c>
      <c r="L51" s="12" t="s">
        <v>5018</v>
      </c>
      <c r="M51" s="12" t="s">
        <v>5847</v>
      </c>
      <c r="N51" s="12" t="s">
        <v>5847</v>
      </c>
      <c r="O51" s="12" t="s">
        <v>1496</v>
      </c>
      <c r="P51" s="12" t="s">
        <v>1369</v>
      </c>
      <c r="Q51" s="12" t="s">
        <v>1588</v>
      </c>
      <c r="R51" s="12" t="s">
        <v>3</v>
      </c>
      <c r="S51" s="12" t="s">
        <v>1694</v>
      </c>
      <c r="T51" s="12" t="s">
        <v>55</v>
      </c>
      <c r="U51" s="12" t="s">
        <v>1750</v>
      </c>
      <c r="V51" s="12" t="s">
        <v>1814</v>
      </c>
      <c r="W51" s="12" t="s">
        <v>392</v>
      </c>
      <c r="X51" s="12" t="s">
        <v>163</v>
      </c>
      <c r="Y51" s="12" t="s">
        <v>1879</v>
      </c>
      <c r="Z51" s="12" t="s">
        <v>1750</v>
      </c>
      <c r="AA51" s="12" t="s">
        <v>1989</v>
      </c>
      <c r="AB51" s="12" t="s">
        <v>725</v>
      </c>
      <c r="AC51" s="12" t="s">
        <v>2056</v>
      </c>
      <c r="AD51" s="12" t="s">
        <v>2124</v>
      </c>
      <c r="AE51" s="12" t="s">
        <v>2191</v>
      </c>
      <c r="AF51" s="12" t="s">
        <v>2253</v>
      </c>
      <c r="AG51" s="12" t="s">
        <v>55</v>
      </c>
      <c r="AH51" s="12" t="s">
        <v>2319</v>
      </c>
      <c r="AI51" s="12" t="s">
        <v>55</v>
      </c>
      <c r="AJ51" s="12" t="s">
        <v>2386</v>
      </c>
      <c r="AK51" s="12" t="s">
        <v>2452</v>
      </c>
      <c r="AL51" s="12" t="s">
        <v>2514</v>
      </c>
      <c r="AM51" s="12" t="s">
        <v>2576</v>
      </c>
      <c r="AN51" s="12" t="s">
        <v>2642</v>
      </c>
      <c r="AO51" s="12" t="s">
        <v>131</v>
      </c>
      <c r="AP51" s="12" t="s">
        <v>2710</v>
      </c>
      <c r="AQ51" s="12" t="s">
        <v>2768</v>
      </c>
      <c r="AR51" s="12" t="s">
        <v>2819</v>
      </c>
      <c r="AS51" s="12" t="s">
        <v>2886</v>
      </c>
      <c r="AT51" s="12" t="s">
        <v>2953</v>
      </c>
      <c r="AU51" s="12" t="s">
        <v>3020</v>
      </c>
      <c r="AV51" s="12" t="s">
        <v>3085</v>
      </c>
      <c r="AW51" s="12" t="s">
        <v>3146</v>
      </c>
      <c r="AX51" s="12" t="s">
        <v>3204</v>
      </c>
      <c r="AY51" s="12" t="s">
        <v>1588</v>
      </c>
      <c r="AZ51" s="12" t="s">
        <v>3332</v>
      </c>
      <c r="BA51" s="12" t="s">
        <v>3392</v>
      </c>
      <c r="BB51" s="12" t="s">
        <v>1432</v>
      </c>
      <c r="BC51" s="12" t="s">
        <v>55</v>
      </c>
      <c r="BD51" s="12" t="s">
        <v>2576</v>
      </c>
      <c r="BE51" s="12" t="s">
        <v>3593</v>
      </c>
      <c r="BF51" s="12" t="s">
        <v>3658</v>
      </c>
      <c r="BG51" s="12" t="s">
        <v>3721</v>
      </c>
      <c r="BH51" s="12" t="s">
        <v>3783</v>
      </c>
      <c r="BI51" s="12" t="s">
        <v>3844</v>
      </c>
      <c r="BJ51" s="12" t="s">
        <v>3910</v>
      </c>
      <c r="BK51" s="12" t="s">
        <v>2319</v>
      </c>
      <c r="BL51" s="12" t="s">
        <v>3</v>
      </c>
      <c r="BM51" s="12" t="s">
        <v>4049</v>
      </c>
      <c r="BN51" s="12" t="s">
        <v>662</v>
      </c>
      <c r="BO51" s="12" t="s">
        <v>4111</v>
      </c>
      <c r="BP51" s="12" t="s">
        <v>4172</v>
      </c>
      <c r="BQ51" s="12" t="s">
        <v>4239</v>
      </c>
      <c r="BR51" s="12" t="s">
        <v>1432</v>
      </c>
      <c r="BS51" s="12" t="s">
        <v>4359</v>
      </c>
      <c r="BT51" s="12" t="s">
        <v>4422</v>
      </c>
      <c r="BU51" s="12" t="s">
        <v>1432</v>
      </c>
      <c r="BV51" s="12" t="s">
        <v>4541</v>
      </c>
      <c r="BW51" s="12" t="s">
        <v>4601</v>
      </c>
      <c r="BX51" s="12" t="s">
        <v>4657</v>
      </c>
      <c r="BY51" s="12" t="s">
        <v>4725</v>
      </c>
      <c r="BZ51" s="12" t="s">
        <v>1588</v>
      </c>
      <c r="CA51" s="12" t="s">
        <v>4837</v>
      </c>
      <c r="CB51" s="12" t="s">
        <v>97</v>
      </c>
      <c r="CC51" s="12" t="s">
        <v>4895</v>
      </c>
      <c r="CD51" s="12" t="s">
        <v>4956</v>
      </c>
      <c r="CE51" s="12" t="s">
        <v>3</v>
      </c>
      <c r="CF51" s="12" t="s">
        <v>5018</v>
      </c>
      <c r="CG51" s="12" t="s">
        <v>5073</v>
      </c>
      <c r="CH51" s="12" t="s">
        <v>5137</v>
      </c>
      <c r="CI51" s="12" t="s">
        <v>5204</v>
      </c>
      <c r="CJ51" s="12" t="s">
        <v>5271</v>
      </c>
      <c r="CK51" s="12" t="s">
        <v>5336</v>
      </c>
      <c r="CL51" s="12" t="s">
        <v>5398</v>
      </c>
      <c r="CM51" s="12" t="s">
        <v>5460</v>
      </c>
      <c r="CN51" s="12" t="s">
        <v>5526</v>
      </c>
      <c r="CO51" s="12" t="s">
        <v>3</v>
      </c>
      <c r="CP51" s="12" t="s">
        <v>5655</v>
      </c>
      <c r="CQ51" s="12" t="s">
        <v>5722</v>
      </c>
      <c r="CR51" s="12" t="s">
        <v>5788</v>
      </c>
    </row>
    <row r="52" spans="1:96" x14ac:dyDescent="0.3">
      <c r="A52" s="12" t="s">
        <v>865</v>
      </c>
      <c r="B52" s="12" t="s">
        <v>934</v>
      </c>
      <c r="C52" s="12" t="s">
        <v>997</v>
      </c>
      <c r="D52" s="12" t="s">
        <v>1063</v>
      </c>
      <c r="E52" s="12" t="s">
        <v>1131</v>
      </c>
      <c r="F52" s="12" t="s">
        <v>1198</v>
      </c>
      <c r="G52" s="12" t="s">
        <v>1263</v>
      </c>
      <c r="H52" s="12" t="s">
        <v>1329</v>
      </c>
      <c r="I52" s="12" t="s">
        <v>1394</v>
      </c>
      <c r="J52" s="12" t="s">
        <v>1460</v>
      </c>
      <c r="K52" s="12" t="s">
        <v>239</v>
      </c>
      <c r="L52" s="12" t="s">
        <v>1131</v>
      </c>
      <c r="M52" s="12" t="s">
        <v>5873</v>
      </c>
      <c r="N52" s="12" t="s">
        <v>5873</v>
      </c>
      <c r="O52" s="12" t="s">
        <v>1131</v>
      </c>
      <c r="P52" s="12" t="s">
        <v>1554</v>
      </c>
      <c r="Q52" s="12" t="s">
        <v>1612</v>
      </c>
      <c r="R52" s="12" t="s">
        <v>1659</v>
      </c>
      <c r="S52" s="12" t="s">
        <v>865</v>
      </c>
      <c r="T52" s="12" t="s">
        <v>195</v>
      </c>
      <c r="U52" s="12" t="s">
        <v>1131</v>
      </c>
      <c r="V52" s="12" t="s">
        <v>1839</v>
      </c>
      <c r="W52" s="12" t="s">
        <v>417</v>
      </c>
      <c r="X52" s="12" t="s">
        <v>301</v>
      </c>
      <c r="Y52" s="12" t="s">
        <v>1131</v>
      </c>
      <c r="Z52" s="12" t="s">
        <v>1954</v>
      </c>
      <c r="AA52" s="12" t="s">
        <v>2017</v>
      </c>
      <c r="AB52" s="12" t="s">
        <v>746</v>
      </c>
      <c r="AC52" s="12" t="s">
        <v>2084</v>
      </c>
      <c r="AD52" s="12" t="s">
        <v>1131</v>
      </c>
      <c r="AE52" s="12" t="s">
        <v>1131</v>
      </c>
      <c r="AF52" s="12" t="s">
        <v>1131</v>
      </c>
      <c r="AG52" s="12" t="s">
        <v>195</v>
      </c>
      <c r="AH52" s="12" t="s">
        <v>2346</v>
      </c>
      <c r="AI52" s="12" t="s">
        <v>195</v>
      </c>
      <c r="AJ52" s="12" t="s">
        <v>2413</v>
      </c>
      <c r="AK52" s="12" t="s">
        <v>2476</v>
      </c>
      <c r="AL52" s="12" t="s">
        <v>1131</v>
      </c>
      <c r="AM52" s="12" t="s">
        <v>2602</v>
      </c>
      <c r="AN52" s="12" t="s">
        <v>2670</v>
      </c>
      <c r="AO52" s="12" t="s">
        <v>272</v>
      </c>
      <c r="AP52" s="12" t="s">
        <v>2736</v>
      </c>
      <c r="AQ52" s="12" t="s">
        <v>2786</v>
      </c>
      <c r="AR52" s="12" t="s">
        <v>2847</v>
      </c>
      <c r="AS52" s="12" t="s">
        <v>2914</v>
      </c>
      <c r="AT52" s="12" t="s">
        <v>2980</v>
      </c>
      <c r="AU52" s="12" t="s">
        <v>195</v>
      </c>
      <c r="AV52" s="12" t="s">
        <v>3111</v>
      </c>
      <c r="AW52" s="12" t="s">
        <v>1131</v>
      </c>
      <c r="AX52" s="12" t="s">
        <v>3228</v>
      </c>
      <c r="AY52" s="12" t="s">
        <v>3293</v>
      </c>
      <c r="AZ52" s="12" t="s">
        <v>3359</v>
      </c>
      <c r="BA52" s="12" t="s">
        <v>3409</v>
      </c>
      <c r="BB52" s="12" t="s">
        <v>3466</v>
      </c>
      <c r="BC52" s="12" t="s">
        <v>1131</v>
      </c>
      <c r="BD52" s="12" t="s">
        <v>1131</v>
      </c>
      <c r="BE52" s="12" t="s">
        <v>3620</v>
      </c>
      <c r="BF52" s="12" t="s">
        <v>1131</v>
      </c>
      <c r="BG52" s="12" t="s">
        <v>3746</v>
      </c>
      <c r="BH52" s="12" t="s">
        <v>1131</v>
      </c>
      <c r="BI52" s="12" t="s">
        <v>3871</v>
      </c>
      <c r="BJ52" s="12" t="s">
        <v>1131</v>
      </c>
      <c r="BK52" s="12" t="s">
        <v>1131</v>
      </c>
      <c r="BL52" s="12" t="s">
        <v>4023</v>
      </c>
      <c r="BM52" s="12" t="s">
        <v>1131</v>
      </c>
      <c r="BN52" s="12" t="s">
        <v>686</v>
      </c>
      <c r="BO52" s="12" t="s">
        <v>239</v>
      </c>
      <c r="BP52" s="12" t="s">
        <v>1131</v>
      </c>
      <c r="BQ52" s="12" t="s">
        <v>4261</v>
      </c>
      <c r="BR52" s="12" t="s">
        <v>4322</v>
      </c>
      <c r="BS52" s="12" t="s">
        <v>1131</v>
      </c>
      <c r="BT52" s="12" t="s">
        <v>1131</v>
      </c>
      <c r="BU52" s="12" t="s">
        <v>1263</v>
      </c>
      <c r="BV52" s="12" t="s">
        <v>1131</v>
      </c>
      <c r="BW52" s="12" t="s">
        <v>1131</v>
      </c>
      <c r="BX52" s="12" t="s">
        <v>4685</v>
      </c>
      <c r="BY52" s="12" t="s">
        <v>4749</v>
      </c>
      <c r="BZ52" s="12" t="s">
        <v>4803</v>
      </c>
      <c r="CA52" s="12" t="s">
        <v>1131</v>
      </c>
      <c r="CB52" s="12" t="s">
        <v>239</v>
      </c>
      <c r="CC52" s="12" t="s">
        <v>2602</v>
      </c>
      <c r="CD52" s="12" t="s">
        <v>1131</v>
      </c>
      <c r="CE52" s="12" t="s">
        <v>355</v>
      </c>
      <c r="CF52" s="12" t="s">
        <v>1131</v>
      </c>
      <c r="CG52" s="12" t="s">
        <v>1131</v>
      </c>
      <c r="CH52" s="12" t="s">
        <v>1131</v>
      </c>
      <c r="CI52" s="12" t="s">
        <v>1131</v>
      </c>
      <c r="CJ52" s="12" t="s">
        <v>1131</v>
      </c>
      <c r="CK52" s="12" t="s">
        <v>5361</v>
      </c>
      <c r="CL52" s="12" t="s">
        <v>1263</v>
      </c>
      <c r="CM52" s="12" t="s">
        <v>5486</v>
      </c>
      <c r="CN52" s="12" t="s">
        <v>1131</v>
      </c>
      <c r="CO52" s="12" t="s">
        <v>5617</v>
      </c>
      <c r="CP52" s="12" t="s">
        <v>1131</v>
      </c>
      <c r="CQ52" s="12" t="s">
        <v>1131</v>
      </c>
      <c r="CR52" s="12" t="s">
        <v>5809</v>
      </c>
    </row>
    <row r="53" spans="1:96" x14ac:dyDescent="0.3">
      <c r="A53" s="12" t="s">
        <v>866</v>
      </c>
      <c r="B53" s="12" t="s">
        <v>935</v>
      </c>
      <c r="C53" s="12" t="s">
        <v>998</v>
      </c>
      <c r="D53" s="12" t="s">
        <v>1064</v>
      </c>
      <c r="E53" s="12" t="s">
        <v>1132</v>
      </c>
      <c r="F53" s="12" t="s">
        <v>1199</v>
      </c>
      <c r="G53" s="12" t="s">
        <v>1264</v>
      </c>
      <c r="H53" s="12" t="s">
        <v>1330</v>
      </c>
      <c r="I53" s="12" t="s">
        <v>1395</v>
      </c>
      <c r="J53" s="12" t="s">
        <v>1461</v>
      </c>
      <c r="K53" s="12" t="s">
        <v>805</v>
      </c>
      <c r="L53" s="12" t="s">
        <v>5928</v>
      </c>
      <c r="M53" s="12" t="s">
        <v>5874</v>
      </c>
      <c r="N53" s="12" t="s">
        <v>5874</v>
      </c>
      <c r="O53" s="12" t="s">
        <v>197</v>
      </c>
      <c r="P53" s="12" t="s">
        <v>1555</v>
      </c>
      <c r="Q53" s="12" t="s">
        <v>1613</v>
      </c>
      <c r="R53" s="12" t="s">
        <v>1660</v>
      </c>
      <c r="S53" s="12" t="s">
        <v>866</v>
      </c>
      <c r="T53" s="12" t="s">
        <v>197</v>
      </c>
      <c r="U53" s="12" t="s">
        <v>1776</v>
      </c>
      <c r="V53" s="12" t="s">
        <v>1840</v>
      </c>
      <c r="W53" s="12" t="s">
        <v>418</v>
      </c>
      <c r="X53" s="12" t="s">
        <v>302</v>
      </c>
      <c r="Y53" s="12" t="s">
        <v>1898</v>
      </c>
      <c r="Z53" s="12" t="s">
        <v>1955</v>
      </c>
      <c r="AA53" s="12" t="s">
        <v>2018</v>
      </c>
      <c r="AB53" s="12" t="s">
        <v>747</v>
      </c>
      <c r="AC53" s="12" t="s">
        <v>2085</v>
      </c>
      <c r="AD53" s="12" t="s">
        <v>2151</v>
      </c>
      <c r="AE53" s="12" t="s">
        <v>2214</v>
      </c>
      <c r="AF53" s="12" t="s">
        <v>2279</v>
      </c>
      <c r="AG53" s="12" t="s">
        <v>197</v>
      </c>
      <c r="AH53" s="12" t="s">
        <v>2347</v>
      </c>
      <c r="AI53" s="12" t="s">
        <v>197</v>
      </c>
      <c r="AJ53" s="12" t="s">
        <v>2414</v>
      </c>
      <c r="AK53" s="12" t="s">
        <v>2448</v>
      </c>
      <c r="AL53" s="12" t="s">
        <v>2510</v>
      </c>
      <c r="AM53" s="12" t="s">
        <v>2603</v>
      </c>
      <c r="AN53" s="12" t="s">
        <v>2671</v>
      </c>
      <c r="AO53" s="12" t="s">
        <v>273</v>
      </c>
      <c r="AP53" s="12" t="s">
        <v>2737</v>
      </c>
      <c r="AQ53" s="12" t="s">
        <v>2787</v>
      </c>
      <c r="AR53" s="12" t="s">
        <v>2848</v>
      </c>
      <c r="AS53" s="12" t="s">
        <v>2915</v>
      </c>
      <c r="AT53" s="12" t="s">
        <v>2981</v>
      </c>
      <c r="AU53" s="12" t="s">
        <v>3047</v>
      </c>
      <c r="AV53" s="12" t="s">
        <v>3112</v>
      </c>
      <c r="AW53" s="12" t="s">
        <v>3170</v>
      </c>
      <c r="AX53" s="12" t="s">
        <v>3229</v>
      </c>
      <c r="AY53" s="12" t="s">
        <v>3294</v>
      </c>
      <c r="AZ53" s="12" t="s">
        <v>3360</v>
      </c>
      <c r="BA53" s="12" t="s">
        <v>747</v>
      </c>
      <c r="BB53" s="12" t="s">
        <v>3467</v>
      </c>
      <c r="BC53" s="12" t="s">
        <v>197</v>
      </c>
      <c r="BD53" s="12" t="s">
        <v>3558</v>
      </c>
      <c r="BE53" s="12" t="s">
        <v>3621</v>
      </c>
      <c r="BF53" s="12" t="s">
        <v>3683</v>
      </c>
      <c r="BG53" s="12" t="s">
        <v>3747</v>
      </c>
      <c r="BH53" s="12" t="s">
        <v>3808</v>
      </c>
      <c r="BI53" s="12" t="s">
        <v>3870</v>
      </c>
      <c r="BJ53" s="12" t="s">
        <v>3938</v>
      </c>
      <c r="BK53" s="12" t="s">
        <v>3992</v>
      </c>
      <c r="BL53" s="12" t="s">
        <v>196</v>
      </c>
      <c r="BM53" s="12" t="s">
        <v>4075</v>
      </c>
      <c r="BN53" s="12" t="s">
        <v>687</v>
      </c>
      <c r="BO53" s="12" t="s">
        <v>4137</v>
      </c>
      <c r="BP53" s="12" t="s">
        <v>4199</v>
      </c>
      <c r="BQ53" s="12" t="s">
        <v>4262</v>
      </c>
      <c r="BR53" s="12" t="s">
        <v>4323</v>
      </c>
      <c r="BS53" s="12" t="s">
        <v>4384</v>
      </c>
      <c r="BT53" s="12" t="s">
        <v>4449</v>
      </c>
      <c r="BU53" s="12" t="s">
        <v>4508</v>
      </c>
      <c r="BV53" s="12" t="s">
        <v>197</v>
      </c>
      <c r="BW53" s="12" t="s">
        <v>4605</v>
      </c>
      <c r="BX53" s="12" t="s">
        <v>4686</v>
      </c>
      <c r="BY53" s="12" t="s">
        <v>4750</v>
      </c>
      <c r="BZ53" s="12" t="s">
        <v>4804</v>
      </c>
      <c r="CA53" s="12" t="s">
        <v>4860</v>
      </c>
      <c r="CB53" s="12" t="s">
        <v>240</v>
      </c>
      <c r="CC53" s="12" t="s">
        <v>4917</v>
      </c>
      <c r="CD53" s="12" t="s">
        <v>4984</v>
      </c>
      <c r="CE53" s="12" t="s">
        <v>356</v>
      </c>
      <c r="CF53" s="12" t="s">
        <v>5037</v>
      </c>
      <c r="CG53" s="12" t="s">
        <v>5098</v>
      </c>
      <c r="CH53" s="12" t="s">
        <v>5165</v>
      </c>
      <c r="CI53" s="12" t="s">
        <v>5231</v>
      </c>
      <c r="CJ53" s="12" t="s">
        <v>5297</v>
      </c>
      <c r="CK53" s="12" t="s">
        <v>5362</v>
      </c>
      <c r="CL53" s="12" t="s">
        <v>5424</v>
      </c>
      <c r="CM53" s="12" t="s">
        <v>5487</v>
      </c>
      <c r="CN53" s="12" t="s">
        <v>5527</v>
      </c>
      <c r="CO53" s="12" t="s">
        <v>5618</v>
      </c>
      <c r="CP53" s="12" t="s">
        <v>5682</v>
      </c>
      <c r="CQ53" s="12" t="s">
        <v>5749</v>
      </c>
      <c r="CR53" s="12" t="s">
        <v>5810</v>
      </c>
    </row>
    <row r="54" spans="1:96" x14ac:dyDescent="0.3">
      <c r="A54" s="12" t="s">
        <v>867</v>
      </c>
      <c r="B54" s="12" t="s">
        <v>936</v>
      </c>
      <c r="C54" s="12" t="s">
        <v>999</v>
      </c>
      <c r="D54" s="12" t="s">
        <v>1065</v>
      </c>
      <c r="E54" s="12" t="s">
        <v>1133</v>
      </c>
      <c r="F54" s="12" t="s">
        <v>1200</v>
      </c>
      <c r="G54" s="12" t="s">
        <v>1265</v>
      </c>
      <c r="H54" s="12" t="s">
        <v>1331</v>
      </c>
      <c r="I54" s="12" t="s">
        <v>1396</v>
      </c>
      <c r="J54" s="12" t="s">
        <v>1462</v>
      </c>
      <c r="K54" s="12" t="s">
        <v>806</v>
      </c>
      <c r="L54" s="12" t="s">
        <v>5929</v>
      </c>
      <c r="M54" s="12" t="s">
        <v>5875</v>
      </c>
      <c r="N54" s="12" t="s">
        <v>5875</v>
      </c>
      <c r="O54" s="12" t="s">
        <v>1515</v>
      </c>
      <c r="P54" s="12" t="s">
        <v>1556</v>
      </c>
      <c r="Q54" s="12" t="s">
        <v>1614</v>
      </c>
      <c r="R54" s="12" t="s">
        <v>1661</v>
      </c>
      <c r="S54" s="12" t="s">
        <v>1715</v>
      </c>
      <c r="T54" s="12" t="s">
        <v>198</v>
      </c>
      <c r="U54" s="12" t="s">
        <v>1777</v>
      </c>
      <c r="V54" s="12" t="s">
        <v>1841</v>
      </c>
      <c r="W54" s="12" t="s">
        <v>419</v>
      </c>
      <c r="X54" s="12" t="s">
        <v>303</v>
      </c>
      <c r="Y54" s="12" t="s">
        <v>1899</v>
      </c>
      <c r="Z54" s="12" t="s">
        <v>1956</v>
      </c>
      <c r="AA54" s="12" t="s">
        <v>2019</v>
      </c>
      <c r="AB54" s="12" t="s">
        <v>748</v>
      </c>
      <c r="AC54" s="12" t="s">
        <v>2086</v>
      </c>
      <c r="AD54" s="12" t="s">
        <v>2152</v>
      </c>
      <c r="AE54" s="12" t="s">
        <v>2215</v>
      </c>
      <c r="AF54" s="12" t="s">
        <v>2280</v>
      </c>
      <c r="AG54" s="12" t="s">
        <v>198</v>
      </c>
      <c r="AH54" s="12" t="s">
        <v>2348</v>
      </c>
      <c r="AI54" s="12" t="s">
        <v>198</v>
      </c>
      <c r="AJ54" s="12" t="s">
        <v>2415</v>
      </c>
      <c r="AK54" s="12" t="s">
        <v>2477</v>
      </c>
      <c r="AL54" s="12" t="s">
        <v>2538</v>
      </c>
      <c r="AM54" s="12" t="s">
        <v>2604</v>
      </c>
      <c r="AN54" s="12" t="s">
        <v>2672</v>
      </c>
      <c r="AO54" s="12" t="s">
        <v>274</v>
      </c>
      <c r="AP54" s="12" t="s">
        <v>2738</v>
      </c>
      <c r="AQ54" s="12" t="s">
        <v>2788</v>
      </c>
      <c r="AR54" s="12" t="s">
        <v>2849</v>
      </c>
      <c r="AS54" s="12" t="s">
        <v>2916</v>
      </c>
      <c r="AT54" s="12" t="s">
        <v>2982</v>
      </c>
      <c r="AU54" s="12" t="s">
        <v>3048</v>
      </c>
      <c r="AV54" s="12" t="s">
        <v>3113</v>
      </c>
      <c r="AW54" s="12" t="s">
        <v>3171</v>
      </c>
      <c r="AX54" s="12" t="s">
        <v>3230</v>
      </c>
      <c r="AY54" s="12" t="s">
        <v>3295</v>
      </c>
      <c r="AZ54" s="12" t="s">
        <v>3361</v>
      </c>
      <c r="BA54" s="12" t="s">
        <v>3410</v>
      </c>
      <c r="BB54" s="12" t="s">
        <v>3468</v>
      </c>
      <c r="BC54" s="12" t="s">
        <v>3511</v>
      </c>
      <c r="BD54" s="12" t="s">
        <v>3559</v>
      </c>
      <c r="BE54" s="12" t="s">
        <v>3622</v>
      </c>
      <c r="BF54" s="12" t="s">
        <v>3684</v>
      </c>
      <c r="BG54" s="12" t="s">
        <v>3748</v>
      </c>
      <c r="BH54" s="12" t="s">
        <v>3809</v>
      </c>
      <c r="BI54" s="12" t="s">
        <v>3872</v>
      </c>
      <c r="BJ54" s="12" t="s">
        <v>3939</v>
      </c>
      <c r="BK54" s="12" t="s">
        <v>3993</v>
      </c>
      <c r="BL54" s="12" t="s">
        <v>4024</v>
      </c>
      <c r="BM54" s="12" t="s">
        <v>4076</v>
      </c>
      <c r="BN54" s="12" t="s">
        <v>688</v>
      </c>
      <c r="BO54" s="12" t="s">
        <v>4138</v>
      </c>
      <c r="BP54" s="12" t="s">
        <v>4200</v>
      </c>
      <c r="BQ54" s="12" t="s">
        <v>4263</v>
      </c>
      <c r="BR54" s="12" t="s">
        <v>4324</v>
      </c>
      <c r="BS54" s="12" t="s">
        <v>4385</v>
      </c>
      <c r="BT54" s="12" t="s">
        <v>4450</v>
      </c>
      <c r="BU54" s="12" t="s">
        <v>4509</v>
      </c>
      <c r="BV54" s="12" t="s">
        <v>4567</v>
      </c>
      <c r="BW54" s="12" t="s">
        <v>4620</v>
      </c>
      <c r="BX54" s="12" t="s">
        <v>4687</v>
      </c>
      <c r="BY54" s="12" t="s">
        <v>4751</v>
      </c>
      <c r="BZ54" s="12" t="s">
        <v>4805</v>
      </c>
      <c r="CA54" s="12" t="s">
        <v>4861</v>
      </c>
      <c r="CB54" s="12" t="s">
        <v>241</v>
      </c>
      <c r="CC54" s="12" t="s">
        <v>4918</v>
      </c>
      <c r="CD54" s="12" t="s">
        <v>4985</v>
      </c>
      <c r="CE54" s="12" t="s">
        <v>357</v>
      </c>
      <c r="CF54" s="12" t="s">
        <v>5038</v>
      </c>
      <c r="CG54" s="12" t="s">
        <v>5099</v>
      </c>
      <c r="CH54" s="12" t="s">
        <v>5166</v>
      </c>
      <c r="CI54" s="12" t="s">
        <v>5232</v>
      </c>
      <c r="CJ54" s="12" t="s">
        <v>5298</v>
      </c>
      <c r="CK54" s="12" t="s">
        <v>5363</v>
      </c>
      <c r="CL54" s="12" t="s">
        <v>5425</v>
      </c>
      <c r="CM54" s="12" t="s">
        <v>5488</v>
      </c>
      <c r="CN54" s="12" t="s">
        <v>5552</v>
      </c>
      <c r="CO54" s="12" t="s">
        <v>5619</v>
      </c>
      <c r="CP54" s="12" t="s">
        <v>5683</v>
      </c>
      <c r="CQ54" s="12" t="s">
        <v>5750</v>
      </c>
      <c r="CR54" s="12" t="s">
        <v>5811</v>
      </c>
    </row>
    <row r="55" spans="1:96" x14ac:dyDescent="0.3">
      <c r="A55" s="12" t="s">
        <v>868</v>
      </c>
      <c r="B55" s="12" t="s">
        <v>895</v>
      </c>
      <c r="C55" s="12" t="s">
        <v>960</v>
      </c>
      <c r="D55" s="12" t="s">
        <v>1066</v>
      </c>
      <c r="E55" s="12" t="s">
        <v>1134</v>
      </c>
      <c r="F55" s="12" t="s">
        <v>1159</v>
      </c>
      <c r="G55" s="12" t="s">
        <v>1266</v>
      </c>
      <c r="H55" s="12" t="s">
        <v>1292</v>
      </c>
      <c r="I55" s="12" t="s">
        <v>1358</v>
      </c>
      <c r="J55" s="12" t="s">
        <v>1420</v>
      </c>
      <c r="K55" s="12" t="s">
        <v>242</v>
      </c>
      <c r="L55" s="12" t="s">
        <v>199</v>
      </c>
      <c r="M55" s="12" t="s">
        <v>5835</v>
      </c>
      <c r="N55" s="12" t="s">
        <v>5835</v>
      </c>
      <c r="O55" s="12" t="s">
        <v>199</v>
      </c>
      <c r="P55" s="12" t="s">
        <v>1358</v>
      </c>
      <c r="Q55" s="12" t="s">
        <v>1576</v>
      </c>
      <c r="R55" s="12" t="s">
        <v>1662</v>
      </c>
      <c r="S55" s="12" t="s">
        <v>1716</v>
      </c>
      <c r="T55" s="12" t="s">
        <v>199</v>
      </c>
      <c r="U55" s="12" t="s">
        <v>1778</v>
      </c>
      <c r="V55" s="12" t="s">
        <v>1842</v>
      </c>
      <c r="W55" s="12" t="s">
        <v>420</v>
      </c>
      <c r="X55" s="12" t="s">
        <v>304</v>
      </c>
      <c r="Y55" s="12" t="s">
        <v>199</v>
      </c>
      <c r="Z55" s="12" t="s">
        <v>1922</v>
      </c>
      <c r="AA55" s="12" t="s">
        <v>1977</v>
      </c>
      <c r="AB55" s="12" t="s">
        <v>715</v>
      </c>
      <c r="AC55" s="12" t="s">
        <v>2087</v>
      </c>
      <c r="AD55" s="12" t="s">
        <v>2112</v>
      </c>
      <c r="AE55" s="12" t="s">
        <v>2216</v>
      </c>
      <c r="AF55" s="12" t="s">
        <v>2281</v>
      </c>
      <c r="AG55" s="12" t="s">
        <v>199</v>
      </c>
      <c r="AH55" s="12" t="s">
        <v>2307</v>
      </c>
      <c r="AI55" s="12" t="s">
        <v>199</v>
      </c>
      <c r="AJ55" s="12" t="s">
        <v>2375</v>
      </c>
      <c r="AK55" s="12" t="s">
        <v>2440</v>
      </c>
      <c r="AL55" s="12" t="s">
        <v>2539</v>
      </c>
      <c r="AM55" s="12" t="s">
        <v>2605</v>
      </c>
      <c r="AN55" s="12" t="s">
        <v>2673</v>
      </c>
      <c r="AO55" s="12" t="s">
        <v>119</v>
      </c>
      <c r="AP55" s="12" t="s">
        <v>2699</v>
      </c>
      <c r="AQ55" s="12" t="s">
        <v>2605</v>
      </c>
      <c r="AR55" s="12" t="s">
        <v>2807</v>
      </c>
      <c r="AS55" s="12" t="s">
        <v>2917</v>
      </c>
      <c r="AT55" s="12" t="s">
        <v>2983</v>
      </c>
      <c r="AU55" s="12" t="s">
        <v>3008</v>
      </c>
      <c r="AV55" s="12" t="s">
        <v>3114</v>
      </c>
      <c r="AW55" s="12" t="s">
        <v>199</v>
      </c>
      <c r="AX55" s="12" t="s">
        <v>3194</v>
      </c>
      <c r="AY55" s="12" t="s">
        <v>3255</v>
      </c>
      <c r="AZ55" s="12" t="s">
        <v>3320</v>
      </c>
      <c r="BA55" s="12" t="s">
        <v>3385</v>
      </c>
      <c r="BB55" s="12" t="s">
        <v>3432</v>
      </c>
      <c r="BC55" s="12" t="s">
        <v>199</v>
      </c>
      <c r="BD55" s="12" t="s">
        <v>3560</v>
      </c>
      <c r="BE55" s="12" t="s">
        <v>3581</v>
      </c>
      <c r="BF55" s="12" t="s">
        <v>3685</v>
      </c>
      <c r="BG55" s="12" t="s">
        <v>3724</v>
      </c>
      <c r="BH55" s="12" t="s">
        <v>3773</v>
      </c>
      <c r="BI55" s="12" t="s">
        <v>3873</v>
      </c>
      <c r="BJ55" s="12" t="s">
        <v>3898</v>
      </c>
      <c r="BK55" s="12" t="s">
        <v>199</v>
      </c>
      <c r="BL55" s="12" t="s">
        <v>4014</v>
      </c>
      <c r="BM55" s="12" t="s">
        <v>4077</v>
      </c>
      <c r="BN55" s="12" t="s">
        <v>650</v>
      </c>
      <c r="BO55" s="12" t="s">
        <v>4101</v>
      </c>
      <c r="BP55" s="12" t="s">
        <v>4160</v>
      </c>
      <c r="BQ55" s="12" t="s">
        <v>4227</v>
      </c>
      <c r="BR55" s="12" t="s">
        <v>4288</v>
      </c>
      <c r="BS55" s="12" t="s">
        <v>4386</v>
      </c>
      <c r="BT55" s="12" t="s">
        <v>4411</v>
      </c>
      <c r="BU55" s="12" t="s">
        <v>4510</v>
      </c>
      <c r="BV55" s="12" t="s">
        <v>4530</v>
      </c>
      <c r="BW55" s="12" t="s">
        <v>4621</v>
      </c>
      <c r="BX55" s="12" t="s">
        <v>4645</v>
      </c>
      <c r="BY55" s="12" t="s">
        <v>1576</v>
      </c>
      <c r="BZ55" s="12" t="s">
        <v>4772</v>
      </c>
      <c r="CA55" s="12" t="s">
        <v>199</v>
      </c>
      <c r="CB55" s="12" t="s">
        <v>242</v>
      </c>
      <c r="CC55" s="12" t="s">
        <v>4919</v>
      </c>
      <c r="CD55" s="12" t="s">
        <v>4986</v>
      </c>
      <c r="CE55" s="12" t="s">
        <v>358</v>
      </c>
      <c r="CF55" s="12" t="s">
        <v>199</v>
      </c>
      <c r="CG55" s="12" t="s">
        <v>199</v>
      </c>
      <c r="CH55" s="12" t="s">
        <v>5125</v>
      </c>
      <c r="CI55" s="12" t="s">
        <v>5192</v>
      </c>
      <c r="CJ55" s="12" t="s">
        <v>5259</v>
      </c>
      <c r="CK55" s="12" t="s">
        <v>1134</v>
      </c>
      <c r="CL55" s="12" t="s">
        <v>5387</v>
      </c>
      <c r="CM55" s="12" t="s">
        <v>5489</v>
      </c>
      <c r="CN55" s="12" t="s">
        <v>5553</v>
      </c>
      <c r="CO55" s="12" t="s">
        <v>5579</v>
      </c>
      <c r="CP55" s="12" t="s">
        <v>5684</v>
      </c>
      <c r="CQ55" s="12" t="s">
        <v>5751</v>
      </c>
      <c r="CR55" s="12" t="s">
        <v>5812</v>
      </c>
    </row>
    <row r="56" spans="1:96" x14ac:dyDescent="0.3">
      <c r="A56" s="12" t="s">
        <v>869</v>
      </c>
      <c r="B56" s="12" t="s">
        <v>937</v>
      </c>
      <c r="C56" s="12" t="s">
        <v>1000</v>
      </c>
      <c r="D56" s="12" t="s">
        <v>1067</v>
      </c>
      <c r="E56" s="12" t="s">
        <v>1135</v>
      </c>
      <c r="F56" s="12" t="s">
        <v>1201</v>
      </c>
      <c r="G56" s="12" t="s">
        <v>1267</v>
      </c>
      <c r="H56" s="12" t="s">
        <v>1332</v>
      </c>
      <c r="I56" s="12" t="s">
        <v>1397</v>
      </c>
      <c r="J56" s="12" t="s">
        <v>1463</v>
      </c>
      <c r="K56" s="12" t="s">
        <v>807</v>
      </c>
      <c r="L56" s="12" t="s">
        <v>5930</v>
      </c>
      <c r="M56" s="12" t="s">
        <v>5876</v>
      </c>
      <c r="N56" s="12" t="s">
        <v>5876</v>
      </c>
      <c r="O56" s="12" t="s">
        <v>1516</v>
      </c>
      <c r="P56" s="12" t="s">
        <v>1557</v>
      </c>
      <c r="Q56" s="12" t="s">
        <v>1615</v>
      </c>
      <c r="R56" s="12" t="s">
        <v>1663</v>
      </c>
      <c r="S56" s="12" t="s">
        <v>1717</v>
      </c>
      <c r="T56" s="12" t="s">
        <v>200</v>
      </c>
      <c r="U56" s="12" t="s">
        <v>1779</v>
      </c>
      <c r="V56" s="12" t="s">
        <v>1843</v>
      </c>
      <c r="W56" s="12" t="s">
        <v>421</v>
      </c>
      <c r="X56" s="12" t="s">
        <v>305</v>
      </c>
      <c r="Y56" s="12" t="s">
        <v>1900</v>
      </c>
      <c r="Z56" s="12" t="s">
        <v>1957</v>
      </c>
      <c r="AA56" s="12" t="s">
        <v>2020</v>
      </c>
      <c r="AB56" s="12" t="s">
        <v>749</v>
      </c>
      <c r="AC56" s="12" t="s">
        <v>2088</v>
      </c>
      <c r="AD56" s="12" t="s">
        <v>2153</v>
      </c>
      <c r="AE56" s="12" t="s">
        <v>2217</v>
      </c>
      <c r="AF56" s="12" t="s">
        <v>2282</v>
      </c>
      <c r="AG56" s="12" t="s">
        <v>200</v>
      </c>
      <c r="AH56" s="12" t="s">
        <v>2349</v>
      </c>
      <c r="AI56" s="12" t="s">
        <v>200</v>
      </c>
      <c r="AJ56" s="12" t="s">
        <v>2416</v>
      </c>
      <c r="AK56" s="12" t="s">
        <v>2478</v>
      </c>
      <c r="AL56" s="12" t="s">
        <v>2540</v>
      </c>
      <c r="AM56" s="12" t="s">
        <v>2606</v>
      </c>
      <c r="AN56" s="12" t="s">
        <v>2674</v>
      </c>
      <c r="AO56" s="12" t="s">
        <v>275</v>
      </c>
      <c r="AP56" s="12" t="s">
        <v>2739</v>
      </c>
      <c r="AQ56" s="12" t="s">
        <v>2606</v>
      </c>
      <c r="AR56" s="12" t="s">
        <v>2850</v>
      </c>
      <c r="AS56" s="12" t="s">
        <v>2918</v>
      </c>
      <c r="AT56" s="12" t="s">
        <v>2984</v>
      </c>
      <c r="AU56" s="12" t="s">
        <v>3049</v>
      </c>
      <c r="AV56" s="12" t="s">
        <v>3115</v>
      </c>
      <c r="AW56" s="12" t="s">
        <v>3172</v>
      </c>
      <c r="AX56" s="12" t="s">
        <v>3231</v>
      </c>
      <c r="AY56" s="12" t="s">
        <v>3296</v>
      </c>
      <c r="AZ56" s="12" t="s">
        <v>3362</v>
      </c>
      <c r="BA56" s="12" t="s">
        <v>3411</v>
      </c>
      <c r="BB56" s="12" t="s">
        <v>3469</v>
      </c>
      <c r="BC56" s="12" t="s">
        <v>3512</v>
      </c>
      <c r="BD56" s="12" t="s">
        <v>3561</v>
      </c>
      <c r="BE56" s="12" t="s">
        <v>3623</v>
      </c>
      <c r="BF56" s="12" t="s">
        <v>3686</v>
      </c>
      <c r="BG56" s="12" t="s">
        <v>3749</v>
      </c>
      <c r="BH56" s="12" t="s">
        <v>3810</v>
      </c>
      <c r="BI56" s="12" t="s">
        <v>3874</v>
      </c>
      <c r="BJ56" s="12" t="s">
        <v>3940</v>
      </c>
      <c r="BK56" s="12" t="s">
        <v>3994</v>
      </c>
      <c r="BL56" s="12" t="s">
        <v>4025</v>
      </c>
      <c r="BM56" s="12" t="s">
        <v>4078</v>
      </c>
      <c r="BN56" s="12" t="s">
        <v>689</v>
      </c>
      <c r="BO56" s="12" t="s">
        <v>4139</v>
      </c>
      <c r="BP56" s="12" t="s">
        <v>4201</v>
      </c>
      <c r="BQ56" s="12" t="s">
        <v>4264</v>
      </c>
      <c r="BR56" s="12" t="s">
        <v>4325</v>
      </c>
      <c r="BS56" s="12" t="s">
        <v>4387</v>
      </c>
      <c r="BT56" s="12" t="s">
        <v>4451</v>
      </c>
      <c r="BU56" s="12" t="s">
        <v>4511</v>
      </c>
      <c r="BV56" s="12" t="s">
        <v>4568</v>
      </c>
      <c r="BW56" s="12" t="s">
        <v>4622</v>
      </c>
      <c r="BX56" s="12" t="s">
        <v>4688</v>
      </c>
      <c r="BY56" s="12" t="s">
        <v>4752</v>
      </c>
      <c r="BZ56" s="12" t="s">
        <v>4806</v>
      </c>
      <c r="CA56" s="12" t="s">
        <v>4862</v>
      </c>
      <c r="CB56" s="12" t="s">
        <v>243</v>
      </c>
      <c r="CC56" s="12" t="s">
        <v>4920</v>
      </c>
      <c r="CD56" s="12" t="s">
        <v>4987</v>
      </c>
      <c r="CE56" s="12" t="s">
        <v>359</v>
      </c>
      <c r="CF56" s="12" t="s">
        <v>5039</v>
      </c>
      <c r="CG56" s="12" t="s">
        <v>5100</v>
      </c>
      <c r="CH56" s="12" t="s">
        <v>5167</v>
      </c>
      <c r="CI56" s="12" t="s">
        <v>5233</v>
      </c>
      <c r="CJ56" s="12" t="s">
        <v>5299</v>
      </c>
      <c r="CK56" s="12" t="s">
        <v>5364</v>
      </c>
      <c r="CL56" s="12" t="s">
        <v>5426</v>
      </c>
      <c r="CM56" s="12" t="s">
        <v>5490</v>
      </c>
      <c r="CN56" s="12" t="s">
        <v>5554</v>
      </c>
      <c r="CO56" s="12" t="s">
        <v>5620</v>
      </c>
      <c r="CP56" s="12" t="s">
        <v>5685</v>
      </c>
      <c r="CQ56" s="12" t="s">
        <v>5752</v>
      </c>
      <c r="CR56" s="12" t="s">
        <v>5813</v>
      </c>
    </row>
    <row r="57" spans="1:96" x14ac:dyDescent="0.3">
      <c r="A57" s="12" t="s">
        <v>828</v>
      </c>
      <c r="B57" s="12" t="s">
        <v>894</v>
      </c>
      <c r="C57" s="12" t="s">
        <v>959</v>
      </c>
      <c r="D57" s="12" t="s">
        <v>1024</v>
      </c>
      <c r="E57" s="12" t="s">
        <v>1090</v>
      </c>
      <c r="F57" s="12" t="s">
        <v>1158</v>
      </c>
      <c r="G57" s="12" t="s">
        <v>1223</v>
      </c>
      <c r="H57" s="12" t="s">
        <v>1291</v>
      </c>
      <c r="I57" s="12" t="s">
        <v>1357</v>
      </c>
      <c r="J57" s="12" t="s">
        <v>1419</v>
      </c>
      <c r="K57" s="12" t="s">
        <v>770</v>
      </c>
      <c r="L57" s="12" t="s">
        <v>5901</v>
      </c>
      <c r="M57" s="12" t="s">
        <v>5834</v>
      </c>
      <c r="N57" s="12" t="s">
        <v>5834</v>
      </c>
      <c r="O57" s="12" t="s">
        <v>1487</v>
      </c>
      <c r="P57" s="12" t="s">
        <v>1357</v>
      </c>
      <c r="Q57" s="12" t="s">
        <v>1575</v>
      </c>
      <c r="R57" s="12" t="s">
        <v>1637</v>
      </c>
      <c r="S57" s="12" t="s">
        <v>1683</v>
      </c>
      <c r="T57" s="12" t="s">
        <v>36</v>
      </c>
      <c r="U57" s="12" t="s">
        <v>1737</v>
      </c>
      <c r="V57" s="12" t="s">
        <v>1802</v>
      </c>
      <c r="W57" s="12" t="s">
        <v>379</v>
      </c>
      <c r="X57" s="12" t="s">
        <v>151</v>
      </c>
      <c r="Y57" s="12" t="s">
        <v>1866</v>
      </c>
      <c r="Z57" s="12" t="s">
        <v>1921</v>
      </c>
      <c r="AA57" s="12" t="s">
        <v>1976</v>
      </c>
      <c r="AB57" s="12" t="s">
        <v>714</v>
      </c>
      <c r="AC57" s="12" t="s">
        <v>2043</v>
      </c>
      <c r="AD57" s="12" t="s">
        <v>2111</v>
      </c>
      <c r="AE57" s="12" t="s">
        <v>2178</v>
      </c>
      <c r="AF57" s="12" t="s">
        <v>2240</v>
      </c>
      <c r="AG57" s="12" t="s">
        <v>36</v>
      </c>
      <c r="AH57" s="12" t="s">
        <v>2306</v>
      </c>
      <c r="AI57" s="12" t="s">
        <v>36</v>
      </c>
      <c r="AJ57" s="12" t="s">
        <v>2374</v>
      </c>
      <c r="AK57" s="12" t="s">
        <v>2439</v>
      </c>
      <c r="AL57" s="12" t="s">
        <v>2501</v>
      </c>
      <c r="AM57" s="12" t="s">
        <v>2564</v>
      </c>
      <c r="AN57" s="12" t="s">
        <v>2629</v>
      </c>
      <c r="AO57" s="12" t="s">
        <v>118</v>
      </c>
      <c r="AP57" s="12" t="s">
        <v>2698</v>
      </c>
      <c r="AQ57" s="12" t="s">
        <v>2761</v>
      </c>
      <c r="AR57" s="12" t="s">
        <v>2806</v>
      </c>
      <c r="AS57" s="12" t="s">
        <v>2873</v>
      </c>
      <c r="AT57" s="12" t="s">
        <v>2940</v>
      </c>
      <c r="AU57" s="12" t="s">
        <v>3007</v>
      </c>
      <c r="AV57" s="12" t="s">
        <v>3073</v>
      </c>
      <c r="AW57" s="12" t="s">
        <v>3137</v>
      </c>
      <c r="AX57" s="12" t="s">
        <v>3193</v>
      </c>
      <c r="AY57" s="12" t="s">
        <v>3254</v>
      </c>
      <c r="AZ57" s="12" t="s">
        <v>3319</v>
      </c>
      <c r="BA57" s="12" t="s">
        <v>3384</v>
      </c>
      <c r="BB57" s="12" t="s">
        <v>1419</v>
      </c>
      <c r="BC57" s="12" t="s">
        <v>36</v>
      </c>
      <c r="BD57" s="12" t="s">
        <v>3531</v>
      </c>
      <c r="BE57" s="12" t="s">
        <v>3580</v>
      </c>
      <c r="BF57" s="12" t="s">
        <v>3646</v>
      </c>
      <c r="BG57" s="12" t="s">
        <v>3710</v>
      </c>
      <c r="BH57" s="12" t="s">
        <v>3772</v>
      </c>
      <c r="BI57" s="12" t="s">
        <v>3831</v>
      </c>
      <c r="BJ57" s="12" t="s">
        <v>3897</v>
      </c>
      <c r="BK57" s="12" t="s">
        <v>2306</v>
      </c>
      <c r="BL57" s="12" t="s">
        <v>1637</v>
      </c>
      <c r="BM57" s="12" t="s">
        <v>4036</v>
      </c>
      <c r="BN57" s="12" t="s">
        <v>649</v>
      </c>
      <c r="BO57" s="12" t="s">
        <v>4100</v>
      </c>
      <c r="BP57" s="12" t="s">
        <v>4159</v>
      </c>
      <c r="BQ57" s="12" t="s">
        <v>4226</v>
      </c>
      <c r="BR57" s="12" t="s">
        <v>4287</v>
      </c>
      <c r="BS57" s="12" t="s">
        <v>4346</v>
      </c>
      <c r="BT57" s="12" t="s">
        <v>4410</v>
      </c>
      <c r="BU57" s="12" t="s">
        <v>4474</v>
      </c>
      <c r="BV57" s="12" t="s">
        <v>4529</v>
      </c>
      <c r="BW57" s="12" t="s">
        <v>4589</v>
      </c>
      <c r="BX57" s="12" t="s">
        <v>4644</v>
      </c>
      <c r="BY57" s="12" t="s">
        <v>4713</v>
      </c>
      <c r="BZ57" s="12" t="s">
        <v>4771</v>
      </c>
      <c r="CA57" s="12" t="s">
        <v>4824</v>
      </c>
      <c r="CB57" s="12" t="s">
        <v>84</v>
      </c>
      <c r="CC57" s="12" t="s">
        <v>4885</v>
      </c>
      <c r="CD57" s="12" t="s">
        <v>4943</v>
      </c>
      <c r="CE57" s="12" t="s">
        <v>325</v>
      </c>
      <c r="CF57" s="12" t="s">
        <v>5009</v>
      </c>
      <c r="CG57" s="12" t="s">
        <v>5061</v>
      </c>
      <c r="CH57" s="12" t="s">
        <v>5124</v>
      </c>
      <c r="CI57" s="12" t="s">
        <v>5191</v>
      </c>
      <c r="CJ57" s="12" t="s">
        <v>5258</v>
      </c>
      <c r="CK57" s="12" t="s">
        <v>5323</v>
      </c>
      <c r="CL57" s="12" t="s">
        <v>5386</v>
      </c>
      <c r="CM57" s="12" t="s">
        <v>5447</v>
      </c>
      <c r="CN57" s="12" t="s">
        <v>5513</v>
      </c>
      <c r="CO57" s="12" t="s">
        <v>5578</v>
      </c>
      <c r="CP57" s="12" t="s">
        <v>5643</v>
      </c>
      <c r="CQ57" s="12" t="s">
        <v>5709</v>
      </c>
      <c r="CR57" s="12" t="s">
        <v>5776</v>
      </c>
    </row>
    <row r="58" spans="1:96" x14ac:dyDescent="0.3">
      <c r="A58" s="12" t="s">
        <v>870</v>
      </c>
      <c r="B58" s="12" t="s">
        <v>938</v>
      </c>
      <c r="C58" s="12" t="s">
        <v>1001</v>
      </c>
      <c r="D58" s="12" t="s">
        <v>1068</v>
      </c>
      <c r="E58" s="12" t="s">
        <v>1136</v>
      </c>
      <c r="F58" s="12" t="s">
        <v>1202</v>
      </c>
      <c r="G58" s="12" t="s">
        <v>1268</v>
      </c>
      <c r="H58" s="12" t="s">
        <v>1333</v>
      </c>
      <c r="I58" s="12" t="s">
        <v>1398</v>
      </c>
      <c r="J58" s="12" t="s">
        <v>1464</v>
      </c>
      <c r="K58" s="12" t="s">
        <v>808</v>
      </c>
      <c r="L58" s="12" t="s">
        <v>201</v>
      </c>
      <c r="M58" s="12" t="s">
        <v>5877</v>
      </c>
      <c r="N58" s="12" t="s">
        <v>5877</v>
      </c>
      <c r="O58" s="12" t="s">
        <v>1517</v>
      </c>
      <c r="P58" s="12" t="s">
        <v>1398</v>
      </c>
      <c r="Q58" s="12" t="s">
        <v>1398</v>
      </c>
      <c r="R58" s="12" t="s">
        <v>13</v>
      </c>
      <c r="S58" s="12" t="s">
        <v>690</v>
      </c>
      <c r="T58" s="12" t="s">
        <v>201</v>
      </c>
      <c r="U58" s="12" t="s">
        <v>1780</v>
      </c>
      <c r="V58" s="12" t="s">
        <v>1844</v>
      </c>
      <c r="W58" s="12" t="s">
        <v>422</v>
      </c>
      <c r="X58" s="12" t="s">
        <v>13</v>
      </c>
      <c r="Y58" s="12" t="s">
        <v>690</v>
      </c>
      <c r="Z58" s="12" t="s">
        <v>1958</v>
      </c>
      <c r="AA58" s="12" t="s">
        <v>2021</v>
      </c>
      <c r="AB58" s="12" t="s">
        <v>13</v>
      </c>
      <c r="AC58" s="12" t="s">
        <v>2089</v>
      </c>
      <c r="AD58" s="12" t="s">
        <v>2154</v>
      </c>
      <c r="AE58" s="12" t="s">
        <v>2218</v>
      </c>
      <c r="AF58" s="12" t="s">
        <v>2283</v>
      </c>
      <c r="AG58" s="12" t="s">
        <v>201</v>
      </c>
      <c r="AH58" s="12" t="s">
        <v>2350</v>
      </c>
      <c r="AI58" s="12" t="s">
        <v>201</v>
      </c>
      <c r="AJ58" s="12" t="s">
        <v>2417</v>
      </c>
      <c r="AK58" s="12" t="s">
        <v>2479</v>
      </c>
      <c r="AL58" s="12" t="s">
        <v>2541</v>
      </c>
      <c r="AM58" s="12" t="s">
        <v>2607</v>
      </c>
      <c r="AN58" s="12" t="s">
        <v>2675</v>
      </c>
      <c r="AO58" s="12" t="s">
        <v>276</v>
      </c>
      <c r="AP58" s="12" t="s">
        <v>2740</v>
      </c>
      <c r="AQ58" s="12" t="s">
        <v>2607</v>
      </c>
      <c r="AR58" s="12" t="s">
        <v>2851</v>
      </c>
      <c r="AS58" s="12" t="s">
        <v>2919</v>
      </c>
      <c r="AT58" s="12" t="s">
        <v>2985</v>
      </c>
      <c r="AU58" s="12" t="s">
        <v>3050</v>
      </c>
      <c r="AV58" s="12" t="s">
        <v>3116</v>
      </c>
      <c r="AW58" s="12" t="s">
        <v>3173</v>
      </c>
      <c r="AX58" s="12" t="s">
        <v>3232</v>
      </c>
      <c r="AY58" s="12" t="s">
        <v>3297</v>
      </c>
      <c r="AZ58" s="12" t="s">
        <v>3363</v>
      </c>
      <c r="BA58" s="12" t="s">
        <v>360</v>
      </c>
      <c r="BB58" s="12" t="s">
        <v>3470</v>
      </c>
      <c r="BC58" s="12" t="s">
        <v>201</v>
      </c>
      <c r="BD58" s="12" t="s">
        <v>2607</v>
      </c>
      <c r="BE58" s="12" t="s">
        <v>3624</v>
      </c>
      <c r="BF58" s="12" t="s">
        <v>3687</v>
      </c>
      <c r="BG58" s="12" t="s">
        <v>3750</v>
      </c>
      <c r="BH58" s="12" t="s">
        <v>3811</v>
      </c>
      <c r="BI58" s="12" t="s">
        <v>3875</v>
      </c>
      <c r="BJ58" s="12" t="s">
        <v>3941</v>
      </c>
      <c r="BK58" s="12" t="s">
        <v>3995</v>
      </c>
      <c r="BL58" s="12" t="s">
        <v>13</v>
      </c>
      <c r="BM58" s="12" t="s">
        <v>4079</v>
      </c>
      <c r="BN58" s="12" t="s">
        <v>690</v>
      </c>
      <c r="BO58" s="12" t="s">
        <v>4140</v>
      </c>
      <c r="BP58" s="12" t="s">
        <v>4202</v>
      </c>
      <c r="BQ58" s="12" t="s">
        <v>1398</v>
      </c>
      <c r="BR58" s="12" t="s">
        <v>4326</v>
      </c>
      <c r="BS58" s="12" t="s">
        <v>4388</v>
      </c>
      <c r="BT58" s="12" t="s">
        <v>4452</v>
      </c>
      <c r="BU58" s="12" t="s">
        <v>3470</v>
      </c>
      <c r="BV58" s="12" t="s">
        <v>4569</v>
      </c>
      <c r="BW58" s="12" t="s">
        <v>201</v>
      </c>
      <c r="BX58" s="12" t="s">
        <v>4689</v>
      </c>
      <c r="BY58" s="12" t="s">
        <v>4753</v>
      </c>
      <c r="BZ58" s="12" t="s">
        <v>4807</v>
      </c>
      <c r="CA58" s="12" t="s">
        <v>4863</v>
      </c>
      <c r="CB58" s="12" t="s">
        <v>244</v>
      </c>
      <c r="CC58" s="12" t="s">
        <v>4921</v>
      </c>
      <c r="CD58" s="12" t="s">
        <v>4988</v>
      </c>
      <c r="CE58" s="12" t="s">
        <v>360</v>
      </c>
      <c r="CF58" s="12" t="s">
        <v>201</v>
      </c>
      <c r="CG58" s="12" t="s">
        <v>5101</v>
      </c>
      <c r="CH58" s="12" t="s">
        <v>5168</v>
      </c>
      <c r="CI58" s="12" t="s">
        <v>5234</v>
      </c>
      <c r="CJ58" s="12" t="s">
        <v>5300</v>
      </c>
      <c r="CK58" s="12" t="s">
        <v>690</v>
      </c>
      <c r="CL58" s="12" t="s">
        <v>3470</v>
      </c>
      <c r="CM58" s="12" t="s">
        <v>5491</v>
      </c>
      <c r="CN58" s="12" t="s">
        <v>5555</v>
      </c>
      <c r="CO58" s="12" t="s">
        <v>5621</v>
      </c>
      <c r="CP58" s="12" t="s">
        <v>5686</v>
      </c>
      <c r="CQ58" s="12" t="s">
        <v>5753</v>
      </c>
      <c r="CR58" s="12" t="s">
        <v>5814</v>
      </c>
    </row>
    <row r="59" spans="1:96" x14ac:dyDescent="0.3">
      <c r="A59" s="12" t="s">
        <v>859</v>
      </c>
      <c r="B59" s="12" t="s">
        <v>929</v>
      </c>
      <c r="C59" s="12" t="s">
        <v>992</v>
      </c>
      <c r="D59" s="12" t="s">
        <v>1058</v>
      </c>
      <c r="E59" s="12" t="s">
        <v>1125</v>
      </c>
      <c r="F59" s="12" t="s">
        <v>1192</v>
      </c>
      <c r="G59" s="12" t="s">
        <v>1258</v>
      </c>
      <c r="H59" s="12" t="s">
        <v>1323</v>
      </c>
      <c r="I59" s="12" t="s">
        <v>1390</v>
      </c>
      <c r="J59" s="12" t="s">
        <v>1454</v>
      </c>
      <c r="K59" s="12" t="s">
        <v>799</v>
      </c>
      <c r="L59" s="12" t="s">
        <v>187</v>
      </c>
      <c r="M59" s="12" t="s">
        <v>5868</v>
      </c>
      <c r="N59" s="12" t="s">
        <v>5868</v>
      </c>
      <c r="O59" s="12" t="s">
        <v>187</v>
      </c>
      <c r="P59" s="12" t="s">
        <v>1549</v>
      </c>
      <c r="Q59" s="12" t="s">
        <v>1606</v>
      </c>
      <c r="R59" s="12" t="s">
        <v>351</v>
      </c>
      <c r="S59" s="12" t="s">
        <v>1711</v>
      </c>
      <c r="T59" s="12" t="s">
        <v>187</v>
      </c>
      <c r="U59" s="12" t="s">
        <v>1770</v>
      </c>
      <c r="V59" s="12" t="s">
        <v>1835</v>
      </c>
      <c r="W59" s="12" t="s">
        <v>187</v>
      </c>
      <c r="X59" s="12" t="s">
        <v>296</v>
      </c>
      <c r="Y59" s="12" t="s">
        <v>187</v>
      </c>
      <c r="Z59" s="12" t="s">
        <v>1950</v>
      </c>
      <c r="AA59" s="12" t="s">
        <v>2011</v>
      </c>
      <c r="AB59" s="12" t="s">
        <v>741</v>
      </c>
      <c r="AC59" s="12" t="s">
        <v>2078</v>
      </c>
      <c r="AD59" s="12" t="s">
        <v>2145</v>
      </c>
      <c r="AE59" s="12" t="s">
        <v>2208</v>
      </c>
      <c r="AF59" s="12" t="s">
        <v>2273</v>
      </c>
      <c r="AG59" s="12" t="s">
        <v>187</v>
      </c>
      <c r="AH59" s="12" t="s">
        <v>2340</v>
      </c>
      <c r="AI59" s="12" t="s">
        <v>187</v>
      </c>
      <c r="AJ59" s="12" t="s">
        <v>2408</v>
      </c>
      <c r="AK59" s="12" t="s">
        <v>2472</v>
      </c>
      <c r="AL59" s="12" t="s">
        <v>2534</v>
      </c>
      <c r="AM59" s="12" t="s">
        <v>2597</v>
      </c>
      <c r="AN59" s="12" t="s">
        <v>2664</v>
      </c>
      <c r="AO59" s="12" t="s">
        <v>187</v>
      </c>
      <c r="AP59" s="12" t="s">
        <v>2730</v>
      </c>
      <c r="AQ59" s="12" t="s">
        <v>2782</v>
      </c>
      <c r="AR59" s="12" t="s">
        <v>2841</v>
      </c>
      <c r="AS59" s="12" t="s">
        <v>2908</v>
      </c>
      <c r="AT59" s="12" t="s">
        <v>2974</v>
      </c>
      <c r="AU59" s="12" t="s">
        <v>3042</v>
      </c>
      <c r="AV59" s="12" t="s">
        <v>3106</v>
      </c>
      <c r="AW59" s="12" t="s">
        <v>187</v>
      </c>
      <c r="AX59" s="12" t="s">
        <v>3223</v>
      </c>
      <c r="AY59" s="12" t="s">
        <v>3287</v>
      </c>
      <c r="AZ59" s="12" t="s">
        <v>3354</v>
      </c>
      <c r="BA59" s="12" t="s">
        <v>187</v>
      </c>
      <c r="BB59" s="12" t="s">
        <v>3461</v>
      </c>
      <c r="BC59" s="12" t="s">
        <v>187</v>
      </c>
      <c r="BD59" s="12" t="s">
        <v>3553</v>
      </c>
      <c r="BE59" s="12" t="s">
        <v>3614</v>
      </c>
      <c r="BF59" s="12" t="s">
        <v>3678</v>
      </c>
      <c r="BG59" s="12" t="s">
        <v>3740</v>
      </c>
      <c r="BH59" s="12" t="s">
        <v>3803</v>
      </c>
      <c r="BI59" s="12" t="s">
        <v>3865</v>
      </c>
      <c r="BJ59" s="12" t="s">
        <v>3932</v>
      </c>
      <c r="BK59" s="12" t="s">
        <v>3987</v>
      </c>
      <c r="BL59" s="12" t="s">
        <v>351</v>
      </c>
      <c r="BM59" s="12" t="s">
        <v>4069</v>
      </c>
      <c r="BN59" s="12" t="s">
        <v>681</v>
      </c>
      <c r="BO59" s="12" t="s">
        <v>4131</v>
      </c>
      <c r="BP59" s="12" t="s">
        <v>4193</v>
      </c>
      <c r="BQ59" s="12" t="s">
        <v>4256</v>
      </c>
      <c r="BR59" s="12" t="s">
        <v>4318</v>
      </c>
      <c r="BS59" s="12" t="s">
        <v>4378</v>
      </c>
      <c r="BT59" s="12" t="s">
        <v>4443</v>
      </c>
      <c r="BU59" s="12" t="s">
        <v>4503</v>
      </c>
      <c r="BV59" s="12" t="s">
        <v>4561</v>
      </c>
      <c r="BW59" s="12" t="s">
        <v>187</v>
      </c>
      <c r="BX59" s="12" t="s">
        <v>4679</v>
      </c>
      <c r="BY59" s="12" t="s">
        <v>4743</v>
      </c>
      <c r="BZ59" s="12" t="s">
        <v>4798</v>
      </c>
      <c r="CA59" s="12" t="s">
        <v>4855</v>
      </c>
      <c r="CB59" s="12" t="s">
        <v>234</v>
      </c>
      <c r="CC59" s="12" t="s">
        <v>4911</v>
      </c>
      <c r="CD59" s="12" t="s">
        <v>4978</v>
      </c>
      <c r="CE59" s="12" t="s">
        <v>351</v>
      </c>
      <c r="CF59" s="12" t="s">
        <v>5033</v>
      </c>
      <c r="CG59" s="12" t="s">
        <v>5094</v>
      </c>
      <c r="CH59" s="12" t="s">
        <v>5159</v>
      </c>
      <c r="CI59" s="12" t="s">
        <v>5225</v>
      </c>
      <c r="CJ59" s="12" t="s">
        <v>5291</v>
      </c>
      <c r="CK59" s="12" t="s">
        <v>5355</v>
      </c>
      <c r="CL59" s="12" t="s">
        <v>5418</v>
      </c>
      <c r="CM59" s="12" t="s">
        <v>5480</v>
      </c>
      <c r="CN59" s="12" t="s">
        <v>5548</v>
      </c>
      <c r="CO59" s="12" t="s">
        <v>5611</v>
      </c>
      <c r="CP59" s="12" t="s">
        <v>5676</v>
      </c>
      <c r="CQ59" s="12" t="s">
        <v>5743</v>
      </c>
      <c r="CR59" s="12" t="s">
        <v>5804</v>
      </c>
    </row>
    <row r="60" spans="1:96" x14ac:dyDescent="0.3">
      <c r="A60" s="12" t="s">
        <v>860</v>
      </c>
      <c r="B60" s="12" t="s">
        <v>930</v>
      </c>
      <c r="C60" s="12" t="s">
        <v>993</v>
      </c>
      <c r="D60" s="12" t="s">
        <v>1059</v>
      </c>
      <c r="E60" s="12" t="s">
        <v>1126</v>
      </c>
      <c r="F60" s="12" t="s">
        <v>1193</v>
      </c>
      <c r="G60" s="12" t="s">
        <v>1259</v>
      </c>
      <c r="H60" s="12" t="s">
        <v>1324</v>
      </c>
      <c r="I60" s="12" t="s">
        <v>1391</v>
      </c>
      <c r="J60" s="12" t="s">
        <v>1455</v>
      </c>
      <c r="K60" s="12" t="s">
        <v>800</v>
      </c>
      <c r="L60" s="12" t="s">
        <v>5925</v>
      </c>
      <c r="M60" s="12" t="s">
        <v>5869</v>
      </c>
      <c r="N60" s="12" t="s">
        <v>5869</v>
      </c>
      <c r="O60" s="12" t="s">
        <v>188</v>
      </c>
      <c r="P60" s="12" t="s">
        <v>1550</v>
      </c>
      <c r="Q60" s="12" t="s">
        <v>1607</v>
      </c>
      <c r="R60" s="12" t="s">
        <v>1656</v>
      </c>
      <c r="S60" s="12" t="s">
        <v>1712</v>
      </c>
      <c r="T60" s="12" t="s">
        <v>188</v>
      </c>
      <c r="U60" s="12" t="s">
        <v>1771</v>
      </c>
      <c r="V60" s="12" t="s">
        <v>1836</v>
      </c>
      <c r="W60" s="12" t="s">
        <v>412</v>
      </c>
      <c r="X60" s="12" t="s">
        <v>297</v>
      </c>
      <c r="Y60" s="12" t="s">
        <v>1894</v>
      </c>
      <c r="Z60" s="12" t="s">
        <v>235</v>
      </c>
      <c r="AA60" s="12" t="s">
        <v>2012</v>
      </c>
      <c r="AB60" s="12" t="s">
        <v>742</v>
      </c>
      <c r="AC60" s="12" t="s">
        <v>2079</v>
      </c>
      <c r="AD60" s="12" t="s">
        <v>2146</v>
      </c>
      <c r="AE60" s="12" t="s">
        <v>2209</v>
      </c>
      <c r="AF60" s="12" t="s">
        <v>2274</v>
      </c>
      <c r="AG60" s="12" t="s">
        <v>188</v>
      </c>
      <c r="AH60" s="12" t="s">
        <v>2341</v>
      </c>
      <c r="AI60" s="12" t="s">
        <v>188</v>
      </c>
      <c r="AJ60" s="12" t="s">
        <v>2409</v>
      </c>
      <c r="AK60" s="12" t="s">
        <v>2473</v>
      </c>
      <c r="AL60" s="12" t="s">
        <v>2535</v>
      </c>
      <c r="AM60" s="12" t="s">
        <v>2598</v>
      </c>
      <c r="AN60" s="12" t="s">
        <v>2665</v>
      </c>
      <c r="AO60" s="12" t="s">
        <v>267</v>
      </c>
      <c r="AP60" s="12" t="s">
        <v>2731</v>
      </c>
      <c r="AQ60" s="12" t="s">
        <v>2783</v>
      </c>
      <c r="AR60" s="12" t="s">
        <v>2842</v>
      </c>
      <c r="AS60" s="12" t="s">
        <v>2909</v>
      </c>
      <c r="AT60" s="12" t="s">
        <v>2975</v>
      </c>
      <c r="AU60" s="12" t="s">
        <v>3043</v>
      </c>
      <c r="AV60" s="12" t="s">
        <v>3107</v>
      </c>
      <c r="AW60" s="12" t="s">
        <v>3166</v>
      </c>
      <c r="AX60" s="12" t="s">
        <v>3224</v>
      </c>
      <c r="AY60" s="12" t="s">
        <v>3288</v>
      </c>
      <c r="AZ60" s="12" t="s">
        <v>3288</v>
      </c>
      <c r="BA60" s="12" t="s">
        <v>188</v>
      </c>
      <c r="BB60" s="12" t="s">
        <v>3462</v>
      </c>
      <c r="BC60" s="12" t="s">
        <v>188</v>
      </c>
      <c r="BD60" s="12" t="s">
        <v>2598</v>
      </c>
      <c r="BE60" s="12" t="s">
        <v>3615</v>
      </c>
      <c r="BF60" s="12" t="s">
        <v>3679</v>
      </c>
      <c r="BG60" s="12" t="s">
        <v>3741</v>
      </c>
      <c r="BH60" s="12" t="s">
        <v>3804</v>
      </c>
      <c r="BI60" s="12" t="s">
        <v>3866</v>
      </c>
      <c r="BJ60" s="12" t="s">
        <v>3933</v>
      </c>
      <c r="BK60" s="12" t="s">
        <v>3988</v>
      </c>
      <c r="BL60" s="12" t="s">
        <v>4020</v>
      </c>
      <c r="BM60" s="12" t="s">
        <v>4070</v>
      </c>
      <c r="BN60" s="12" t="s">
        <v>682</v>
      </c>
      <c r="BO60" s="12" t="s">
        <v>4132</v>
      </c>
      <c r="BP60" s="12" t="s">
        <v>4194</v>
      </c>
      <c r="BQ60" s="12" t="s">
        <v>4257</v>
      </c>
      <c r="BR60" s="12" t="s">
        <v>3462</v>
      </c>
      <c r="BS60" s="12" t="s">
        <v>4379</v>
      </c>
      <c r="BT60" s="12" t="s">
        <v>4444</v>
      </c>
      <c r="BU60" s="12" t="s">
        <v>3462</v>
      </c>
      <c r="BV60" s="12" t="s">
        <v>4562</v>
      </c>
      <c r="BW60" s="12" t="s">
        <v>4616</v>
      </c>
      <c r="BX60" s="12" t="s">
        <v>4680</v>
      </c>
      <c r="BY60" s="12" t="s">
        <v>4744</v>
      </c>
      <c r="BZ60" s="12" t="s">
        <v>697</v>
      </c>
      <c r="CA60" s="12" t="s">
        <v>4856</v>
      </c>
      <c r="CB60" s="12" t="s">
        <v>235</v>
      </c>
      <c r="CC60" s="12" t="s">
        <v>4912</v>
      </c>
      <c r="CD60" s="12" t="s">
        <v>4979</v>
      </c>
      <c r="CE60" s="12" t="s">
        <v>352</v>
      </c>
      <c r="CF60" s="12" t="s">
        <v>235</v>
      </c>
      <c r="CG60" s="12" t="s">
        <v>5095</v>
      </c>
      <c r="CH60" s="12" t="s">
        <v>5160</v>
      </c>
      <c r="CI60" s="12" t="s">
        <v>5226</v>
      </c>
      <c r="CJ60" s="12" t="s">
        <v>5292</v>
      </c>
      <c r="CK60" s="12" t="s">
        <v>5356</v>
      </c>
      <c r="CL60" s="12" t="s">
        <v>5419</v>
      </c>
      <c r="CM60" s="12" t="s">
        <v>5481</v>
      </c>
      <c r="CN60" s="12" t="s">
        <v>5549</v>
      </c>
      <c r="CO60" s="12" t="s">
        <v>5612</v>
      </c>
      <c r="CP60" s="12" t="s">
        <v>5677</v>
      </c>
      <c r="CQ60" s="12" t="s">
        <v>5744</v>
      </c>
      <c r="CR60" s="12" t="s">
        <v>5677</v>
      </c>
    </row>
    <row r="61" spans="1:96" x14ac:dyDescent="0.3">
      <c r="A61" s="12" t="s">
        <v>830</v>
      </c>
      <c r="B61" s="12" t="s">
        <v>896</v>
      </c>
      <c r="C61" s="12" t="s">
        <v>961</v>
      </c>
      <c r="D61" s="12" t="s">
        <v>1026</v>
      </c>
      <c r="E61" s="12" t="s">
        <v>1092</v>
      </c>
      <c r="F61" s="12" t="s">
        <v>1160</v>
      </c>
      <c r="G61" s="12" t="s">
        <v>1225</v>
      </c>
      <c r="H61" s="12" t="s">
        <v>1293</v>
      </c>
      <c r="I61" s="12" t="s">
        <v>1359</v>
      </c>
      <c r="J61" s="12" t="s">
        <v>1421</v>
      </c>
      <c r="K61" s="12" t="s">
        <v>771</v>
      </c>
      <c r="L61" s="12" t="s">
        <v>38</v>
      </c>
      <c r="M61" s="12" t="s">
        <v>5836</v>
      </c>
      <c r="N61" s="12" t="s">
        <v>5836</v>
      </c>
      <c r="O61" s="12" t="s">
        <v>1488</v>
      </c>
      <c r="P61" s="12" t="s">
        <v>1359</v>
      </c>
      <c r="Q61" s="12" t="s">
        <v>1577</v>
      </c>
      <c r="R61" s="12" t="s">
        <v>327</v>
      </c>
      <c r="S61" s="12" t="s">
        <v>1685</v>
      </c>
      <c r="T61" s="12" t="s">
        <v>38</v>
      </c>
      <c r="U61" s="12" t="s">
        <v>1739</v>
      </c>
      <c r="V61" s="12" t="s">
        <v>1804</v>
      </c>
      <c r="W61" s="12" t="s">
        <v>381</v>
      </c>
      <c r="X61" s="12" t="s">
        <v>153</v>
      </c>
      <c r="Y61" s="12" t="s">
        <v>1868</v>
      </c>
      <c r="Z61" s="12" t="s">
        <v>1923</v>
      </c>
      <c r="AA61" s="12" t="s">
        <v>1978</v>
      </c>
      <c r="AB61" s="12" t="s">
        <v>716</v>
      </c>
      <c r="AC61" s="12" t="s">
        <v>2045</v>
      </c>
      <c r="AD61" s="12" t="s">
        <v>2113</v>
      </c>
      <c r="AE61" s="12" t="s">
        <v>2180</v>
      </c>
      <c r="AF61" s="12" t="s">
        <v>2242</v>
      </c>
      <c r="AG61" s="12" t="s">
        <v>38</v>
      </c>
      <c r="AH61" s="12" t="s">
        <v>2308</v>
      </c>
      <c r="AI61" s="12" t="s">
        <v>38</v>
      </c>
      <c r="AJ61" s="12" t="s">
        <v>327</v>
      </c>
      <c r="AK61" s="12" t="s">
        <v>2441</v>
      </c>
      <c r="AL61" s="12" t="s">
        <v>2503</v>
      </c>
      <c r="AM61" s="12" t="s">
        <v>2566</v>
      </c>
      <c r="AN61" s="12" t="s">
        <v>2631</v>
      </c>
      <c r="AO61" s="12" t="s">
        <v>120</v>
      </c>
      <c r="AP61" s="12" t="s">
        <v>2700</v>
      </c>
      <c r="AQ61" s="12" t="s">
        <v>2762</v>
      </c>
      <c r="AR61" s="12" t="s">
        <v>2808</v>
      </c>
      <c r="AS61" s="12" t="s">
        <v>2875</v>
      </c>
      <c r="AT61" s="12" t="s">
        <v>2942</v>
      </c>
      <c r="AU61" s="12" t="s">
        <v>3009</v>
      </c>
      <c r="AV61" s="12" t="s">
        <v>3075</v>
      </c>
      <c r="AW61" s="12" t="s">
        <v>3138</v>
      </c>
      <c r="AX61" s="12" t="s">
        <v>3195</v>
      </c>
      <c r="AY61" s="12" t="s">
        <v>3256</v>
      </c>
      <c r="AZ61" s="12" t="s">
        <v>3321</v>
      </c>
      <c r="BA61" s="12" t="s">
        <v>716</v>
      </c>
      <c r="BB61" s="12" t="s">
        <v>1421</v>
      </c>
      <c r="BC61" s="12" t="s">
        <v>3492</v>
      </c>
      <c r="BD61" s="12" t="s">
        <v>3532</v>
      </c>
      <c r="BE61" s="12" t="s">
        <v>3582</v>
      </c>
      <c r="BF61" s="12" t="s">
        <v>3648</v>
      </c>
      <c r="BG61" s="12" t="s">
        <v>3712</v>
      </c>
      <c r="BH61" s="12" t="s">
        <v>2308</v>
      </c>
      <c r="BI61" s="12" t="s">
        <v>3833</v>
      </c>
      <c r="BJ61" s="12" t="s">
        <v>3899</v>
      </c>
      <c r="BK61" s="12" t="s">
        <v>3964</v>
      </c>
      <c r="BL61" s="12" t="s">
        <v>327</v>
      </c>
      <c r="BM61" s="12" t="s">
        <v>4038</v>
      </c>
      <c r="BN61" s="12" t="s">
        <v>651</v>
      </c>
      <c r="BO61" s="12" t="s">
        <v>4102</v>
      </c>
      <c r="BP61" s="12" t="s">
        <v>4161</v>
      </c>
      <c r="BQ61" s="12" t="s">
        <v>4228</v>
      </c>
      <c r="BR61" s="12" t="s">
        <v>4289</v>
      </c>
      <c r="BS61" s="12" t="s">
        <v>4348</v>
      </c>
      <c r="BT61" s="12" t="s">
        <v>4412</v>
      </c>
      <c r="BU61" s="12" t="s">
        <v>4476</v>
      </c>
      <c r="BV61" s="12" t="s">
        <v>4531</v>
      </c>
      <c r="BW61" s="12" t="s">
        <v>4591</v>
      </c>
      <c r="BX61" s="12" t="s">
        <v>4646</v>
      </c>
      <c r="BY61" s="12" t="s">
        <v>4714</v>
      </c>
      <c r="BZ61" s="12" t="s">
        <v>1359</v>
      </c>
      <c r="CA61" s="12" t="s">
        <v>4826</v>
      </c>
      <c r="CB61" s="12" t="s">
        <v>86</v>
      </c>
      <c r="CC61" s="12" t="s">
        <v>4886</v>
      </c>
      <c r="CD61" s="12" t="s">
        <v>4945</v>
      </c>
      <c r="CE61" s="12" t="s">
        <v>327</v>
      </c>
      <c r="CF61" s="12" t="s">
        <v>38</v>
      </c>
      <c r="CG61" s="12" t="s">
        <v>5062</v>
      </c>
      <c r="CH61" s="12" t="s">
        <v>5126</v>
      </c>
      <c r="CI61" s="12" t="s">
        <v>5193</v>
      </c>
      <c r="CJ61" s="12" t="s">
        <v>5260</v>
      </c>
      <c r="CK61" s="12" t="s">
        <v>5325</v>
      </c>
      <c r="CL61" s="12" t="s">
        <v>5388</v>
      </c>
      <c r="CM61" s="12" t="s">
        <v>5449</v>
      </c>
      <c r="CN61" s="12" t="s">
        <v>5515</v>
      </c>
      <c r="CO61" s="12" t="s">
        <v>5580</v>
      </c>
      <c r="CP61" s="12" t="s">
        <v>5645</v>
      </c>
      <c r="CQ61" s="12" t="s">
        <v>5711</v>
      </c>
      <c r="CR61" s="12" t="s">
        <v>5778</v>
      </c>
    </row>
    <row r="62" spans="1:96" x14ac:dyDescent="0.3">
      <c r="A62" s="12" t="s">
        <v>862</v>
      </c>
      <c r="B62" s="12" t="s">
        <v>185</v>
      </c>
      <c r="C62" s="12" t="s">
        <v>994</v>
      </c>
      <c r="D62" s="12" t="s">
        <v>185</v>
      </c>
      <c r="E62" s="12" t="s">
        <v>1128</v>
      </c>
      <c r="F62" s="12" t="s">
        <v>1195</v>
      </c>
      <c r="G62" s="12" t="s">
        <v>269</v>
      </c>
      <c r="H62" s="12" t="s">
        <v>1326</v>
      </c>
      <c r="I62" s="12" t="s">
        <v>185</v>
      </c>
      <c r="J62" s="12" t="s">
        <v>1457</v>
      </c>
      <c r="K62" s="12" t="s">
        <v>802</v>
      </c>
      <c r="L62" s="12" t="s">
        <v>185</v>
      </c>
      <c r="M62" s="12" t="s">
        <v>5871</v>
      </c>
      <c r="N62" s="12" t="s">
        <v>5871</v>
      </c>
      <c r="O62" s="12" t="s">
        <v>185</v>
      </c>
      <c r="P62" s="12" t="s">
        <v>269</v>
      </c>
      <c r="Q62" s="12" t="s">
        <v>1609</v>
      </c>
      <c r="R62" s="12" t="s">
        <v>269</v>
      </c>
      <c r="S62" s="12" t="s">
        <v>269</v>
      </c>
      <c r="T62" s="12" t="s">
        <v>185</v>
      </c>
      <c r="U62" s="12" t="s">
        <v>1773</v>
      </c>
      <c r="V62" s="12" t="s">
        <v>202</v>
      </c>
      <c r="W62" s="12" t="s">
        <v>414</v>
      </c>
      <c r="X62" s="12" t="s">
        <v>185</v>
      </c>
      <c r="Y62" s="12" t="s">
        <v>202</v>
      </c>
      <c r="Z62" s="12" t="s">
        <v>1952</v>
      </c>
      <c r="AA62" s="12" t="s">
        <v>2014</v>
      </c>
      <c r="AB62" s="12" t="s">
        <v>185</v>
      </c>
      <c r="AC62" s="12" t="s">
        <v>2081</v>
      </c>
      <c r="AD62" s="12" t="s">
        <v>2148</v>
      </c>
      <c r="AE62" s="12" t="s">
        <v>2211</v>
      </c>
      <c r="AF62" s="12" t="s">
        <v>2276</v>
      </c>
      <c r="AG62" s="12" t="s">
        <v>185</v>
      </c>
      <c r="AH62" s="12" t="s">
        <v>2343</v>
      </c>
      <c r="AI62" s="12" t="s">
        <v>185</v>
      </c>
      <c r="AJ62" s="12" t="s">
        <v>185</v>
      </c>
      <c r="AK62" s="12" t="s">
        <v>185</v>
      </c>
      <c r="AL62" s="12" t="s">
        <v>185</v>
      </c>
      <c r="AM62" s="12" t="s">
        <v>269</v>
      </c>
      <c r="AN62" s="12" t="s">
        <v>2667</v>
      </c>
      <c r="AO62" s="12" t="s">
        <v>269</v>
      </c>
      <c r="AP62" s="12" t="s">
        <v>2733</v>
      </c>
      <c r="AQ62" s="12" t="s">
        <v>185</v>
      </c>
      <c r="AR62" s="12" t="s">
        <v>2844</v>
      </c>
      <c r="AS62" s="12" t="s">
        <v>2911</v>
      </c>
      <c r="AT62" s="12" t="s">
        <v>2977</v>
      </c>
      <c r="AU62" s="12" t="s">
        <v>3045</v>
      </c>
      <c r="AV62" s="12" t="s">
        <v>269</v>
      </c>
      <c r="AW62" s="12" t="s">
        <v>3168</v>
      </c>
      <c r="AX62" s="12" t="s">
        <v>185</v>
      </c>
      <c r="AY62" s="12" t="s">
        <v>3290</v>
      </c>
      <c r="AZ62" s="12" t="s">
        <v>3356</v>
      </c>
      <c r="BA62" s="12" t="s">
        <v>185</v>
      </c>
      <c r="BB62" s="12" t="s">
        <v>3463</v>
      </c>
      <c r="BC62" s="12" t="s">
        <v>185</v>
      </c>
      <c r="BD62" s="12" t="s">
        <v>3555</v>
      </c>
      <c r="BE62" s="12" t="s">
        <v>3617</v>
      </c>
      <c r="BF62" s="12" t="s">
        <v>185</v>
      </c>
      <c r="BG62" s="12" t="s">
        <v>3743</v>
      </c>
      <c r="BH62" s="12" t="s">
        <v>2343</v>
      </c>
      <c r="BI62" s="12" t="s">
        <v>3868</v>
      </c>
      <c r="BJ62" s="12" t="s">
        <v>3935</v>
      </c>
      <c r="BK62" s="12" t="s">
        <v>2343</v>
      </c>
      <c r="BL62" s="12" t="s">
        <v>4021</v>
      </c>
      <c r="BM62" s="12" t="s">
        <v>4072</v>
      </c>
      <c r="BN62" s="12" t="s">
        <v>269</v>
      </c>
      <c r="BO62" s="12" t="s">
        <v>4134</v>
      </c>
      <c r="BP62" s="12" t="s">
        <v>4196</v>
      </c>
      <c r="BQ62" s="12" t="s">
        <v>269</v>
      </c>
      <c r="BR62" s="12" t="s">
        <v>4319</v>
      </c>
      <c r="BS62" s="12" t="s">
        <v>4381</v>
      </c>
      <c r="BT62" s="12" t="s">
        <v>4446</v>
      </c>
      <c r="BU62" s="12" t="s">
        <v>4505</v>
      </c>
      <c r="BV62" s="12" t="s">
        <v>4564</v>
      </c>
      <c r="BW62" s="12" t="s">
        <v>185</v>
      </c>
      <c r="BX62" s="12" t="s">
        <v>4682</v>
      </c>
      <c r="BY62" s="12" t="s">
        <v>4746</v>
      </c>
      <c r="BZ62" s="12" t="s">
        <v>4800</v>
      </c>
      <c r="CA62" s="12" t="s">
        <v>185</v>
      </c>
      <c r="CB62" s="12" t="s">
        <v>185</v>
      </c>
      <c r="CC62" s="12" t="s">
        <v>4914</v>
      </c>
      <c r="CD62" s="12" t="s">
        <v>4981</v>
      </c>
      <c r="CE62" s="12" t="s">
        <v>202</v>
      </c>
      <c r="CF62" s="12" t="s">
        <v>185</v>
      </c>
      <c r="CG62" s="12" t="s">
        <v>185</v>
      </c>
      <c r="CH62" s="12" t="s">
        <v>5162</v>
      </c>
      <c r="CI62" s="12" t="s">
        <v>5228</v>
      </c>
      <c r="CJ62" s="12" t="s">
        <v>5294</v>
      </c>
      <c r="CK62" s="12" t="s">
        <v>5358</v>
      </c>
      <c r="CL62" s="12" t="s">
        <v>5421</v>
      </c>
      <c r="CM62" s="12" t="s">
        <v>5483</v>
      </c>
      <c r="CN62" s="12" t="s">
        <v>269</v>
      </c>
      <c r="CO62" s="12" t="s">
        <v>5614</v>
      </c>
      <c r="CP62" s="12" t="s">
        <v>5679</v>
      </c>
      <c r="CQ62" s="12" t="s">
        <v>5746</v>
      </c>
      <c r="CR62" s="12" t="s">
        <v>5806</v>
      </c>
    </row>
    <row r="63" spans="1:96" x14ac:dyDescent="0.3">
      <c r="A63" s="12" t="s">
        <v>871</v>
      </c>
      <c r="B63" s="12" t="s">
        <v>939</v>
      </c>
      <c r="C63" s="12" t="s">
        <v>1002</v>
      </c>
      <c r="D63" s="12" t="s">
        <v>1069</v>
      </c>
      <c r="E63" s="12" t="s">
        <v>1137</v>
      </c>
      <c r="F63" s="12" t="s">
        <v>1203</v>
      </c>
      <c r="G63" s="12" t="s">
        <v>1269</v>
      </c>
      <c r="H63" s="12" t="s">
        <v>1334</v>
      </c>
      <c r="I63" s="12" t="s">
        <v>1399</v>
      </c>
      <c r="J63" s="12" t="s">
        <v>1465</v>
      </c>
      <c r="K63" s="12" t="s">
        <v>809</v>
      </c>
      <c r="L63" s="12" t="s">
        <v>203</v>
      </c>
      <c r="M63" s="12" t="s">
        <v>5878</v>
      </c>
      <c r="N63" s="12" t="s">
        <v>5878</v>
      </c>
      <c r="O63" s="12" t="s">
        <v>1518</v>
      </c>
      <c r="P63" s="12" t="s">
        <v>1558</v>
      </c>
      <c r="Q63" s="12" t="s">
        <v>1616</v>
      </c>
      <c r="R63" s="12" t="s">
        <v>1664</v>
      </c>
      <c r="S63" s="12" t="s">
        <v>1718</v>
      </c>
      <c r="T63" s="12" t="s">
        <v>203</v>
      </c>
      <c r="U63" s="12" t="s">
        <v>1781</v>
      </c>
      <c r="V63" s="12" t="s">
        <v>1845</v>
      </c>
      <c r="W63" s="12" t="s">
        <v>423</v>
      </c>
      <c r="X63" s="12" t="s">
        <v>306</v>
      </c>
      <c r="Y63" s="12" t="s">
        <v>1901</v>
      </c>
      <c r="Z63" s="12" t="s">
        <v>1959</v>
      </c>
      <c r="AA63" s="12" t="s">
        <v>2022</v>
      </c>
      <c r="AB63" s="12" t="s">
        <v>750</v>
      </c>
      <c r="AC63" s="12" t="s">
        <v>2090</v>
      </c>
      <c r="AD63" s="12" t="s">
        <v>2155</v>
      </c>
      <c r="AE63" s="12" t="s">
        <v>2219</v>
      </c>
      <c r="AF63" s="12" t="s">
        <v>2284</v>
      </c>
      <c r="AG63" s="12" t="s">
        <v>203</v>
      </c>
      <c r="AH63" s="12" t="s">
        <v>2351</v>
      </c>
      <c r="AI63" s="12" t="s">
        <v>203</v>
      </c>
      <c r="AJ63" s="12" t="s">
        <v>2418</v>
      </c>
      <c r="AK63" s="12" t="s">
        <v>2480</v>
      </c>
      <c r="AL63" s="12" t="s">
        <v>2542</v>
      </c>
      <c r="AM63" s="12" t="s">
        <v>2608</v>
      </c>
      <c r="AN63" s="12" t="s">
        <v>2661</v>
      </c>
      <c r="AO63" s="12" t="s">
        <v>277</v>
      </c>
      <c r="AP63" s="12" t="s">
        <v>2741</v>
      </c>
      <c r="AQ63" s="12" t="s">
        <v>2789</v>
      </c>
      <c r="AR63" s="12" t="s">
        <v>2852</v>
      </c>
      <c r="AS63" s="12" t="s">
        <v>2920</v>
      </c>
      <c r="AT63" s="12" t="s">
        <v>2986</v>
      </c>
      <c r="AU63" s="12" t="s">
        <v>3051</v>
      </c>
      <c r="AV63" s="12" t="s">
        <v>3117</v>
      </c>
      <c r="AW63" s="12" t="s">
        <v>203</v>
      </c>
      <c r="AX63" s="12" t="s">
        <v>3233</v>
      </c>
      <c r="AY63" s="12" t="s">
        <v>3298</v>
      </c>
      <c r="AZ63" s="12" t="s">
        <v>3364</v>
      </c>
      <c r="BA63" s="12" t="s">
        <v>3412</v>
      </c>
      <c r="BB63" s="12" t="s">
        <v>3471</v>
      </c>
      <c r="BC63" s="12" t="s">
        <v>203</v>
      </c>
      <c r="BD63" s="12" t="s">
        <v>3562</v>
      </c>
      <c r="BE63" s="12" t="s">
        <v>3625</v>
      </c>
      <c r="BF63" s="12" t="s">
        <v>3688</v>
      </c>
      <c r="BG63" s="12" t="s">
        <v>3751</v>
      </c>
      <c r="BH63" s="12" t="s">
        <v>3812</v>
      </c>
      <c r="BI63" s="12" t="s">
        <v>3876</v>
      </c>
      <c r="BJ63" s="12" t="s">
        <v>3942</v>
      </c>
      <c r="BK63" s="12" t="s">
        <v>3996</v>
      </c>
      <c r="BL63" s="12" t="s">
        <v>1664</v>
      </c>
      <c r="BM63" s="12" t="s">
        <v>4080</v>
      </c>
      <c r="BN63" s="12" t="s">
        <v>691</v>
      </c>
      <c r="BO63" s="12" t="s">
        <v>4141</v>
      </c>
      <c r="BP63" s="12" t="s">
        <v>4203</v>
      </c>
      <c r="BQ63" s="12" t="s">
        <v>4265</v>
      </c>
      <c r="BR63" s="12" t="s">
        <v>4327</v>
      </c>
      <c r="BS63" s="12" t="s">
        <v>4389</v>
      </c>
      <c r="BT63" s="12" t="s">
        <v>4453</v>
      </c>
      <c r="BU63" s="12" t="s">
        <v>4512</v>
      </c>
      <c r="BV63" s="12" t="s">
        <v>4570</v>
      </c>
      <c r="BW63" s="12" t="s">
        <v>4623</v>
      </c>
      <c r="BX63" s="12" t="s">
        <v>4690</v>
      </c>
      <c r="BY63" s="12" t="s">
        <v>1616</v>
      </c>
      <c r="BZ63" s="12" t="s">
        <v>4775</v>
      </c>
      <c r="CA63" s="12" t="s">
        <v>4864</v>
      </c>
      <c r="CB63" s="12" t="s">
        <v>245</v>
      </c>
      <c r="CC63" s="12" t="s">
        <v>4922</v>
      </c>
      <c r="CD63" s="12" t="s">
        <v>4989</v>
      </c>
      <c r="CE63" s="12" t="s">
        <v>361</v>
      </c>
      <c r="CF63" s="12" t="s">
        <v>203</v>
      </c>
      <c r="CG63" s="12" t="s">
        <v>5102</v>
      </c>
      <c r="CH63" s="12" t="s">
        <v>5169</v>
      </c>
      <c r="CI63" s="12" t="s">
        <v>5235</v>
      </c>
      <c r="CJ63" s="12" t="s">
        <v>5301</v>
      </c>
      <c r="CK63" s="12" t="s">
        <v>5365</v>
      </c>
      <c r="CL63" s="12" t="s">
        <v>5391</v>
      </c>
      <c r="CM63" s="12" t="s">
        <v>5492</v>
      </c>
      <c r="CN63" s="12" t="s">
        <v>5556</v>
      </c>
      <c r="CO63" s="12" t="s">
        <v>5622</v>
      </c>
      <c r="CP63" s="12" t="s">
        <v>5687</v>
      </c>
      <c r="CQ63" s="12" t="s">
        <v>5754</v>
      </c>
      <c r="CR63" s="12" t="s">
        <v>5815</v>
      </c>
    </row>
    <row r="64" spans="1:96" x14ac:dyDescent="0.3">
      <c r="A64" s="12" t="s">
        <v>872</v>
      </c>
      <c r="B64" s="12" t="s">
        <v>940</v>
      </c>
      <c r="C64" s="12" t="s">
        <v>1003</v>
      </c>
      <c r="D64" s="12" t="s">
        <v>1070</v>
      </c>
      <c r="E64" s="12" t="s">
        <v>1138</v>
      </c>
      <c r="F64" s="12" t="s">
        <v>278</v>
      </c>
      <c r="G64" s="12" t="s">
        <v>1270</v>
      </c>
      <c r="H64" s="12" t="s">
        <v>1335</v>
      </c>
      <c r="I64" s="12" t="s">
        <v>81</v>
      </c>
      <c r="J64" s="12" t="s">
        <v>1466</v>
      </c>
      <c r="K64" s="12" t="s">
        <v>246</v>
      </c>
      <c r="L64" s="12" t="s">
        <v>5931</v>
      </c>
      <c r="M64" s="12" t="s">
        <v>5879</v>
      </c>
      <c r="N64" s="12" t="s">
        <v>5879</v>
      </c>
      <c r="O64" s="12" t="s">
        <v>1519</v>
      </c>
      <c r="P64" s="12" t="s">
        <v>81</v>
      </c>
      <c r="Q64" s="12" t="s">
        <v>1617</v>
      </c>
      <c r="R64" s="12" t="s">
        <v>1665</v>
      </c>
      <c r="S64" s="12" t="s">
        <v>81</v>
      </c>
      <c r="T64" s="12" t="s">
        <v>80</v>
      </c>
      <c r="U64" s="12" t="s">
        <v>1782</v>
      </c>
      <c r="V64" s="12" t="s">
        <v>1846</v>
      </c>
      <c r="W64" s="12" t="s">
        <v>424</v>
      </c>
      <c r="X64" s="12" t="s">
        <v>307</v>
      </c>
      <c r="Y64" s="12" t="s">
        <v>1902</v>
      </c>
      <c r="Z64" s="12" t="s">
        <v>1960</v>
      </c>
      <c r="AA64" s="12" t="s">
        <v>2023</v>
      </c>
      <c r="AB64" s="12" t="s">
        <v>751</v>
      </c>
      <c r="AC64" s="12" t="s">
        <v>2091</v>
      </c>
      <c r="AD64" s="12" t="s">
        <v>2156</v>
      </c>
      <c r="AE64" s="12" t="s">
        <v>2220</v>
      </c>
      <c r="AF64" s="12" t="s">
        <v>2285</v>
      </c>
      <c r="AG64" s="12" t="s">
        <v>80</v>
      </c>
      <c r="AH64" s="12" t="s">
        <v>2352</v>
      </c>
      <c r="AI64" s="12" t="s">
        <v>80</v>
      </c>
      <c r="AJ64" s="12" t="s">
        <v>81</v>
      </c>
      <c r="AK64" s="12" t="s">
        <v>2481</v>
      </c>
      <c r="AL64" s="12" t="s">
        <v>2515</v>
      </c>
      <c r="AM64" s="12" t="s">
        <v>2609</v>
      </c>
      <c r="AN64" s="12" t="s">
        <v>2676</v>
      </c>
      <c r="AO64" s="12" t="s">
        <v>278</v>
      </c>
      <c r="AP64" s="12" t="s">
        <v>2742</v>
      </c>
      <c r="AQ64" s="12" t="s">
        <v>80</v>
      </c>
      <c r="AR64" s="12" t="s">
        <v>2853</v>
      </c>
      <c r="AS64" s="12" t="s">
        <v>2921</v>
      </c>
      <c r="AT64" s="12" t="s">
        <v>2987</v>
      </c>
      <c r="AU64" s="12" t="s">
        <v>3052</v>
      </c>
      <c r="AV64" s="12" t="s">
        <v>3118</v>
      </c>
      <c r="AW64" s="12" t="s">
        <v>3174</v>
      </c>
      <c r="AX64" s="12" t="s">
        <v>3234</v>
      </c>
      <c r="AY64" s="12" t="s">
        <v>3299</v>
      </c>
      <c r="AZ64" s="12" t="s">
        <v>3365</v>
      </c>
      <c r="BA64" s="12" t="s">
        <v>751</v>
      </c>
      <c r="BB64" s="12" t="s">
        <v>1466</v>
      </c>
      <c r="BC64" s="12" t="s">
        <v>3513</v>
      </c>
      <c r="BD64" s="12" t="s">
        <v>3563</v>
      </c>
      <c r="BE64" s="12" t="s">
        <v>3626</v>
      </c>
      <c r="BF64" s="12" t="s">
        <v>3689</v>
      </c>
      <c r="BG64" s="12" t="s">
        <v>3752</v>
      </c>
      <c r="BH64" s="12" t="s">
        <v>3813</v>
      </c>
      <c r="BI64" s="12" t="s">
        <v>3877</v>
      </c>
      <c r="BJ64" s="12" t="s">
        <v>3943</v>
      </c>
      <c r="BK64" s="12" t="s">
        <v>2352</v>
      </c>
      <c r="BL64" s="12" t="s">
        <v>81</v>
      </c>
      <c r="BM64" s="12" t="s">
        <v>4081</v>
      </c>
      <c r="BN64" s="12" t="s">
        <v>692</v>
      </c>
      <c r="BO64" s="12" t="s">
        <v>1960</v>
      </c>
      <c r="BP64" s="12" t="s">
        <v>4204</v>
      </c>
      <c r="BQ64" s="12" t="s">
        <v>4266</v>
      </c>
      <c r="BR64" s="12" t="s">
        <v>1270</v>
      </c>
      <c r="BS64" s="12" t="s">
        <v>4390</v>
      </c>
      <c r="BT64" s="12" t="s">
        <v>4454</v>
      </c>
      <c r="BU64" s="12" t="s">
        <v>1466</v>
      </c>
      <c r="BV64" s="12" t="s">
        <v>4543</v>
      </c>
      <c r="BW64" s="12" t="s">
        <v>4624</v>
      </c>
      <c r="BX64" s="12" t="s">
        <v>4691</v>
      </c>
      <c r="BY64" s="12" t="s">
        <v>4754</v>
      </c>
      <c r="BZ64" s="12" t="s">
        <v>81</v>
      </c>
      <c r="CA64" s="12" t="s">
        <v>4865</v>
      </c>
      <c r="CB64" s="12" t="s">
        <v>246</v>
      </c>
      <c r="CC64" s="12" t="s">
        <v>4923</v>
      </c>
      <c r="CD64" s="12" t="s">
        <v>4990</v>
      </c>
      <c r="CE64" s="12" t="s">
        <v>81</v>
      </c>
      <c r="CF64" s="12" t="s">
        <v>5040</v>
      </c>
      <c r="CG64" s="12" t="s">
        <v>5103</v>
      </c>
      <c r="CH64" s="12" t="s">
        <v>5170</v>
      </c>
      <c r="CI64" s="12" t="s">
        <v>5236</v>
      </c>
      <c r="CJ64" s="12" t="s">
        <v>5302</v>
      </c>
      <c r="CK64" s="12" t="s">
        <v>5366</v>
      </c>
      <c r="CL64" s="12" t="s">
        <v>2921</v>
      </c>
      <c r="CM64" s="12" t="s">
        <v>1138</v>
      </c>
      <c r="CN64" s="12" t="s">
        <v>5557</v>
      </c>
      <c r="CO64" s="12" t="s">
        <v>5623</v>
      </c>
      <c r="CP64" s="12" t="s">
        <v>5688</v>
      </c>
      <c r="CQ64" s="12" t="s">
        <v>5755</v>
      </c>
      <c r="CR64" s="12" t="s">
        <v>5688</v>
      </c>
    </row>
    <row r="65" spans="1:96" x14ac:dyDescent="0.3">
      <c r="A65" s="12" t="s">
        <v>873</v>
      </c>
      <c r="B65" s="12" t="s">
        <v>941</v>
      </c>
      <c r="C65" s="12" t="s">
        <v>1004</v>
      </c>
      <c r="D65" s="12" t="s">
        <v>1071</v>
      </c>
      <c r="E65" s="12" t="s">
        <v>1139</v>
      </c>
      <c r="F65" s="12" t="s">
        <v>1204</v>
      </c>
      <c r="G65" s="12" t="s">
        <v>1271</v>
      </c>
      <c r="H65" s="12" t="s">
        <v>1336</v>
      </c>
      <c r="I65" s="12" t="s">
        <v>1400</v>
      </c>
      <c r="J65" s="12" t="s">
        <v>1467</v>
      </c>
      <c r="K65" s="12" t="s">
        <v>810</v>
      </c>
      <c r="L65" s="12" t="s">
        <v>5932</v>
      </c>
      <c r="M65" s="12" t="s">
        <v>5880</v>
      </c>
      <c r="N65" s="12" t="s">
        <v>5880</v>
      </c>
      <c r="O65" s="12" t="s">
        <v>204</v>
      </c>
      <c r="P65" s="12" t="s">
        <v>1559</v>
      </c>
      <c r="Q65" s="12" t="s">
        <v>1618</v>
      </c>
      <c r="R65" s="12" t="s">
        <v>1666</v>
      </c>
      <c r="S65" s="12" t="s">
        <v>1719</v>
      </c>
      <c r="T65" s="12" t="s">
        <v>204</v>
      </c>
      <c r="U65" s="12" t="s">
        <v>1783</v>
      </c>
      <c r="V65" s="12" t="s">
        <v>1847</v>
      </c>
      <c r="W65" s="12" t="s">
        <v>425</v>
      </c>
      <c r="X65" s="12" t="s">
        <v>308</v>
      </c>
      <c r="Y65" s="12" t="s">
        <v>1903</v>
      </c>
      <c r="Z65" s="12" t="s">
        <v>1961</v>
      </c>
      <c r="AA65" s="12" t="s">
        <v>2024</v>
      </c>
      <c r="AB65" s="12" t="s">
        <v>752</v>
      </c>
      <c r="AC65" s="12" t="s">
        <v>2092</v>
      </c>
      <c r="AD65" s="12" t="s">
        <v>2157</v>
      </c>
      <c r="AE65" s="12" t="s">
        <v>2221</v>
      </c>
      <c r="AF65" s="12" t="s">
        <v>2286</v>
      </c>
      <c r="AG65" s="12" t="s">
        <v>204</v>
      </c>
      <c r="AH65" s="12" t="s">
        <v>2353</v>
      </c>
      <c r="AI65" s="12" t="s">
        <v>204</v>
      </c>
      <c r="AJ65" s="12" t="s">
        <v>2419</v>
      </c>
      <c r="AK65" s="12" t="s">
        <v>2482</v>
      </c>
      <c r="AL65" s="12" t="s">
        <v>2543</v>
      </c>
      <c r="AM65" s="12" t="s">
        <v>2610</v>
      </c>
      <c r="AN65" s="12" t="s">
        <v>2677</v>
      </c>
      <c r="AO65" s="12" t="s">
        <v>279</v>
      </c>
      <c r="AP65" s="12" t="s">
        <v>2743</v>
      </c>
      <c r="AQ65" s="12" t="s">
        <v>2790</v>
      </c>
      <c r="AR65" s="12" t="s">
        <v>2854</v>
      </c>
      <c r="AS65" s="12" t="s">
        <v>2922</v>
      </c>
      <c r="AT65" s="12" t="s">
        <v>2988</v>
      </c>
      <c r="AU65" s="12" t="s">
        <v>3053</v>
      </c>
      <c r="AV65" s="12" t="s">
        <v>3119</v>
      </c>
      <c r="AW65" s="12" t="s">
        <v>3175</v>
      </c>
      <c r="AX65" s="12" t="s">
        <v>3235</v>
      </c>
      <c r="AY65" s="12" t="s">
        <v>3300</v>
      </c>
      <c r="AZ65" s="12" t="s">
        <v>3366</v>
      </c>
      <c r="BA65" s="12" t="s">
        <v>3413</v>
      </c>
      <c r="BB65" s="12" t="s">
        <v>3472</v>
      </c>
      <c r="BC65" s="12" t="s">
        <v>3514</v>
      </c>
      <c r="BD65" s="12" t="s">
        <v>3564</v>
      </c>
      <c r="BE65" s="12" t="s">
        <v>3627</v>
      </c>
      <c r="BF65" s="12" t="s">
        <v>3690</v>
      </c>
      <c r="BG65" s="12" t="s">
        <v>3753</v>
      </c>
      <c r="BH65" s="12" t="s">
        <v>3814</v>
      </c>
      <c r="BI65" s="12" t="s">
        <v>3878</v>
      </c>
      <c r="BJ65" s="12" t="s">
        <v>3944</v>
      </c>
      <c r="BK65" s="12" t="s">
        <v>3997</v>
      </c>
      <c r="BL65" s="12" t="s">
        <v>362</v>
      </c>
      <c r="BM65" s="12" t="s">
        <v>4082</v>
      </c>
      <c r="BN65" s="12" t="s">
        <v>693</v>
      </c>
      <c r="BO65" s="12" t="s">
        <v>4142</v>
      </c>
      <c r="BP65" s="12" t="s">
        <v>4205</v>
      </c>
      <c r="BQ65" s="12" t="s">
        <v>4267</v>
      </c>
      <c r="BR65" s="12" t="s">
        <v>4328</v>
      </c>
      <c r="BS65" s="12" t="s">
        <v>4391</v>
      </c>
      <c r="BT65" s="12" t="s">
        <v>4455</v>
      </c>
      <c r="BU65" s="12" t="s">
        <v>4513</v>
      </c>
      <c r="BV65" s="12" t="s">
        <v>4571</v>
      </c>
      <c r="BW65" s="12" t="s">
        <v>4625</v>
      </c>
      <c r="BX65" s="12" t="s">
        <v>4692</v>
      </c>
      <c r="BY65" s="12" t="s">
        <v>4755</v>
      </c>
      <c r="BZ65" s="12" t="s">
        <v>4808</v>
      </c>
      <c r="CA65" s="12" t="s">
        <v>4866</v>
      </c>
      <c r="CB65" s="12" t="s">
        <v>247</v>
      </c>
      <c r="CC65" s="12" t="s">
        <v>4924</v>
      </c>
      <c r="CD65" s="12" t="s">
        <v>4991</v>
      </c>
      <c r="CE65" s="12" t="s">
        <v>362</v>
      </c>
      <c r="CF65" s="12" t="s">
        <v>5041</v>
      </c>
      <c r="CG65" s="12" t="s">
        <v>5104</v>
      </c>
      <c r="CH65" s="12" t="s">
        <v>5171</v>
      </c>
      <c r="CI65" s="12" t="s">
        <v>5237</v>
      </c>
      <c r="CJ65" s="12" t="s">
        <v>5303</v>
      </c>
      <c r="CK65" s="12" t="s">
        <v>5367</v>
      </c>
      <c r="CL65" s="12" t="s">
        <v>5427</v>
      </c>
      <c r="CM65" s="12" t="s">
        <v>5493</v>
      </c>
      <c r="CN65" s="12" t="s">
        <v>5558</v>
      </c>
      <c r="CO65" s="12" t="s">
        <v>5624</v>
      </c>
      <c r="CP65" s="12" t="s">
        <v>5689</v>
      </c>
      <c r="CQ65" s="12" t="s">
        <v>5756</v>
      </c>
      <c r="CR65" s="12" t="s">
        <v>5816</v>
      </c>
    </row>
    <row r="66" spans="1:96" x14ac:dyDescent="0.3">
      <c r="A66" s="12" t="s">
        <v>874</v>
      </c>
      <c r="B66" s="12" t="s">
        <v>942</v>
      </c>
      <c r="C66" s="12" t="s">
        <v>1005</v>
      </c>
      <c r="D66" s="12" t="s">
        <v>1072</v>
      </c>
      <c r="E66" s="12" t="s">
        <v>1140</v>
      </c>
      <c r="F66" s="12" t="s">
        <v>1205</v>
      </c>
      <c r="G66" s="12" t="s">
        <v>1272</v>
      </c>
      <c r="H66" s="12" t="s">
        <v>1337</v>
      </c>
      <c r="I66" s="12" t="s">
        <v>1401</v>
      </c>
      <c r="J66" s="12" t="s">
        <v>1468</v>
      </c>
      <c r="K66" s="12" t="s">
        <v>248</v>
      </c>
      <c r="L66" s="12" t="s">
        <v>206</v>
      </c>
      <c r="M66" s="12" t="s">
        <v>5881</v>
      </c>
      <c r="N66" s="12" t="s">
        <v>5881</v>
      </c>
      <c r="O66" s="12" t="s">
        <v>1520</v>
      </c>
      <c r="P66" s="12" t="s">
        <v>1560</v>
      </c>
      <c r="Q66" s="12" t="s">
        <v>1619</v>
      </c>
      <c r="R66" s="12" t="s">
        <v>1667</v>
      </c>
      <c r="S66" s="12" t="s">
        <v>1720</v>
      </c>
      <c r="T66" s="12" t="s">
        <v>206</v>
      </c>
      <c r="U66" s="12" t="s">
        <v>1784</v>
      </c>
      <c r="V66" s="12" t="s">
        <v>1848</v>
      </c>
      <c r="W66" s="12" t="s">
        <v>426</v>
      </c>
      <c r="X66" s="12" t="s">
        <v>309</v>
      </c>
      <c r="Y66" s="12" t="s">
        <v>1904</v>
      </c>
      <c r="Z66" s="12" t="s">
        <v>1962</v>
      </c>
      <c r="AA66" s="12" t="s">
        <v>2025</v>
      </c>
      <c r="AB66" s="12" t="s">
        <v>753</v>
      </c>
      <c r="AC66" s="12" t="s">
        <v>2093</v>
      </c>
      <c r="AD66" s="12" t="s">
        <v>2158</v>
      </c>
      <c r="AE66" s="12" t="s">
        <v>2222</v>
      </c>
      <c r="AF66" s="12" t="s">
        <v>2287</v>
      </c>
      <c r="AG66" s="12" t="s">
        <v>206</v>
      </c>
      <c r="AH66" s="12" t="s">
        <v>2354</v>
      </c>
      <c r="AI66" s="12" t="s">
        <v>206</v>
      </c>
      <c r="AJ66" s="12" t="s">
        <v>2420</v>
      </c>
      <c r="AK66" s="12" t="s">
        <v>2483</v>
      </c>
      <c r="AL66" s="12" t="s">
        <v>2544</v>
      </c>
      <c r="AM66" s="12" t="s">
        <v>2611</v>
      </c>
      <c r="AN66" s="12" t="s">
        <v>2678</v>
      </c>
      <c r="AO66" s="12" t="s">
        <v>280</v>
      </c>
      <c r="AP66" s="12" t="s">
        <v>2744</v>
      </c>
      <c r="AQ66" s="12" t="s">
        <v>2611</v>
      </c>
      <c r="AR66" s="12" t="s">
        <v>2855</v>
      </c>
      <c r="AS66" s="12" t="s">
        <v>1468</v>
      </c>
      <c r="AT66" s="12" t="s">
        <v>2989</v>
      </c>
      <c r="AU66" s="12" t="s">
        <v>3054</v>
      </c>
      <c r="AV66" s="12" t="s">
        <v>3120</v>
      </c>
      <c r="AW66" s="12" t="s">
        <v>3176</v>
      </c>
      <c r="AX66" s="12" t="s">
        <v>3236</v>
      </c>
      <c r="AY66" s="12" t="s">
        <v>3301</v>
      </c>
      <c r="AZ66" s="12" t="s">
        <v>3367</v>
      </c>
      <c r="BA66" s="12" t="s">
        <v>694</v>
      </c>
      <c r="BB66" s="12" t="s">
        <v>3473</v>
      </c>
      <c r="BC66" s="12" t="s">
        <v>206</v>
      </c>
      <c r="BD66" s="12" t="s">
        <v>3565</v>
      </c>
      <c r="BE66" s="12" t="s">
        <v>3628</v>
      </c>
      <c r="BF66" s="12" t="s">
        <v>3691</v>
      </c>
      <c r="BG66" s="12" t="s">
        <v>3754</v>
      </c>
      <c r="BH66" s="12" t="s">
        <v>2354</v>
      </c>
      <c r="BI66" s="12" t="s">
        <v>3879</v>
      </c>
      <c r="BJ66" s="12" t="s">
        <v>3945</v>
      </c>
      <c r="BK66" s="12" t="s">
        <v>3998</v>
      </c>
      <c r="BL66" s="12" t="s">
        <v>4026</v>
      </c>
      <c r="BM66" s="12" t="s">
        <v>4083</v>
      </c>
      <c r="BN66" s="12" t="s">
        <v>694</v>
      </c>
      <c r="BO66" s="12" t="s">
        <v>248</v>
      </c>
      <c r="BP66" s="12" t="s">
        <v>4206</v>
      </c>
      <c r="BQ66" s="12" t="s">
        <v>4268</v>
      </c>
      <c r="BR66" s="12" t="s">
        <v>1468</v>
      </c>
      <c r="BS66" s="12" t="s">
        <v>4392</v>
      </c>
      <c r="BT66" s="12" t="s">
        <v>4456</v>
      </c>
      <c r="BU66" s="12" t="s">
        <v>3473</v>
      </c>
      <c r="BV66" s="12" t="s">
        <v>4572</v>
      </c>
      <c r="BW66" s="12" t="s">
        <v>206</v>
      </c>
      <c r="BX66" s="12" t="s">
        <v>4693</v>
      </c>
      <c r="BY66" s="12" t="s">
        <v>4756</v>
      </c>
      <c r="BZ66" s="12" t="s">
        <v>4809</v>
      </c>
      <c r="CA66" s="12" t="s">
        <v>4867</v>
      </c>
      <c r="CB66" s="12" t="s">
        <v>248</v>
      </c>
      <c r="CC66" s="12" t="s">
        <v>4925</v>
      </c>
      <c r="CD66" s="12" t="s">
        <v>4992</v>
      </c>
      <c r="CE66" s="12" t="s">
        <v>363</v>
      </c>
      <c r="CF66" s="12" t="s">
        <v>5042</v>
      </c>
      <c r="CG66" s="12" t="s">
        <v>5105</v>
      </c>
      <c r="CH66" s="12" t="s">
        <v>5172</v>
      </c>
      <c r="CI66" s="12" t="s">
        <v>5238</v>
      </c>
      <c r="CJ66" s="12" t="s">
        <v>5304</v>
      </c>
      <c r="CK66" s="12" t="s">
        <v>5368</v>
      </c>
      <c r="CL66" s="12" t="s">
        <v>5428</v>
      </c>
      <c r="CM66" s="12" t="s">
        <v>5494</v>
      </c>
      <c r="CN66" s="12" t="s">
        <v>5559</v>
      </c>
      <c r="CO66" s="12" t="s">
        <v>5625</v>
      </c>
      <c r="CP66" s="12" t="s">
        <v>5690</v>
      </c>
      <c r="CQ66" s="12" t="s">
        <v>5757</v>
      </c>
      <c r="CR66" s="12" t="s">
        <v>5817</v>
      </c>
    </row>
    <row r="67" spans="1:96" x14ac:dyDescent="0.3">
      <c r="A67" s="12" t="s">
        <v>875</v>
      </c>
      <c r="B67" s="12" t="s">
        <v>943</v>
      </c>
      <c r="C67" s="12" t="s">
        <v>1006</v>
      </c>
      <c r="D67" s="12" t="s">
        <v>1073</v>
      </c>
      <c r="E67" s="12" t="s">
        <v>1141</v>
      </c>
      <c r="F67" s="12" t="s">
        <v>1206</v>
      </c>
      <c r="G67" s="12" t="s">
        <v>1273</v>
      </c>
      <c r="H67" s="12" t="s">
        <v>1338</v>
      </c>
      <c r="I67" s="12" t="s">
        <v>1402</v>
      </c>
      <c r="J67" s="12" t="s">
        <v>1469</v>
      </c>
      <c r="K67" s="12" t="s">
        <v>811</v>
      </c>
      <c r="L67" s="12" t="s">
        <v>5933</v>
      </c>
      <c r="M67" s="12" t="s">
        <v>5882</v>
      </c>
      <c r="N67" s="12" t="s">
        <v>5882</v>
      </c>
      <c r="O67" s="12" t="s">
        <v>1521</v>
      </c>
      <c r="P67" s="12" t="s">
        <v>1561</v>
      </c>
      <c r="Q67" s="12" t="s">
        <v>1620</v>
      </c>
      <c r="R67" s="12" t="s">
        <v>1668</v>
      </c>
      <c r="S67" s="12" t="s">
        <v>1721</v>
      </c>
      <c r="T67" s="12" t="s">
        <v>208</v>
      </c>
      <c r="U67" s="12" t="s">
        <v>1785</v>
      </c>
      <c r="V67" s="12" t="s">
        <v>1849</v>
      </c>
      <c r="W67" s="12" t="s">
        <v>427</v>
      </c>
      <c r="X67" s="12" t="s">
        <v>310</v>
      </c>
      <c r="Y67" s="12" t="s">
        <v>1905</v>
      </c>
      <c r="Z67" s="12" t="s">
        <v>1963</v>
      </c>
      <c r="AA67" s="12" t="s">
        <v>2026</v>
      </c>
      <c r="AB67" s="12" t="s">
        <v>754</v>
      </c>
      <c r="AC67" s="12" t="s">
        <v>2094</v>
      </c>
      <c r="AD67" s="12" t="s">
        <v>2159</v>
      </c>
      <c r="AE67" s="12" t="s">
        <v>2223</v>
      </c>
      <c r="AF67" s="12" t="s">
        <v>2288</v>
      </c>
      <c r="AG67" s="12" t="s">
        <v>208</v>
      </c>
      <c r="AH67" s="12" t="s">
        <v>2355</v>
      </c>
      <c r="AI67" s="12" t="s">
        <v>208</v>
      </c>
      <c r="AJ67" s="12" t="s">
        <v>2421</v>
      </c>
      <c r="AK67" s="12" t="s">
        <v>2484</v>
      </c>
      <c r="AL67" s="12" t="s">
        <v>2545</v>
      </c>
      <c r="AM67" s="12" t="s">
        <v>2612</v>
      </c>
      <c r="AN67" s="12" t="s">
        <v>2679</v>
      </c>
      <c r="AO67" s="12" t="s">
        <v>281</v>
      </c>
      <c r="AP67" s="12" t="s">
        <v>2745</v>
      </c>
      <c r="AQ67" s="12" t="s">
        <v>2791</v>
      </c>
      <c r="AR67" s="12" t="s">
        <v>2856</v>
      </c>
      <c r="AS67" s="12" t="s">
        <v>2923</v>
      </c>
      <c r="AT67" s="12" t="s">
        <v>2990</v>
      </c>
      <c r="AU67" s="12" t="s">
        <v>3055</v>
      </c>
      <c r="AV67" s="12" t="s">
        <v>3121</v>
      </c>
      <c r="AW67" s="12" t="s">
        <v>3177</v>
      </c>
      <c r="AX67" s="12" t="s">
        <v>3237</v>
      </c>
      <c r="AY67" s="12" t="s">
        <v>3302</v>
      </c>
      <c r="AZ67" s="12" t="s">
        <v>3368</v>
      </c>
      <c r="BA67" s="12" t="s">
        <v>3414</v>
      </c>
      <c r="BB67" s="12" t="s">
        <v>3474</v>
      </c>
      <c r="BC67" s="12" t="s">
        <v>3515</v>
      </c>
      <c r="BD67" s="12" t="s">
        <v>3566</v>
      </c>
      <c r="BE67" s="12" t="s">
        <v>3629</v>
      </c>
      <c r="BF67" s="12" t="s">
        <v>3692</v>
      </c>
      <c r="BG67" s="12" t="s">
        <v>3755</v>
      </c>
      <c r="BH67" s="12" t="s">
        <v>3815</v>
      </c>
      <c r="BI67" s="12" t="s">
        <v>3880</v>
      </c>
      <c r="BJ67" s="12" t="s">
        <v>3946</v>
      </c>
      <c r="BK67" s="12" t="s">
        <v>3999</v>
      </c>
      <c r="BL67" s="12" t="s">
        <v>5959</v>
      </c>
      <c r="BM67" s="12" t="s">
        <v>4084</v>
      </c>
      <c r="BN67" s="12" t="s">
        <v>695</v>
      </c>
      <c r="BO67" s="12" t="s">
        <v>4143</v>
      </c>
      <c r="BP67" s="12" t="s">
        <v>4207</v>
      </c>
      <c r="BQ67" s="12" t="s">
        <v>4269</v>
      </c>
      <c r="BR67" s="12" t="s">
        <v>4329</v>
      </c>
      <c r="BS67" s="12" t="s">
        <v>4393</v>
      </c>
      <c r="BT67" s="12" t="s">
        <v>4457</v>
      </c>
      <c r="BU67" s="12" t="s">
        <v>4514</v>
      </c>
      <c r="BV67" s="12" t="s">
        <v>4573</v>
      </c>
      <c r="BW67" s="12" t="s">
        <v>4626</v>
      </c>
      <c r="BX67" s="12" t="s">
        <v>4694</v>
      </c>
      <c r="BY67" s="12" t="s">
        <v>4757</v>
      </c>
      <c r="BZ67" s="12" t="s">
        <v>4810</v>
      </c>
      <c r="CA67" s="12" t="s">
        <v>4868</v>
      </c>
      <c r="CB67" s="12" t="s">
        <v>249</v>
      </c>
      <c r="CC67" s="12" t="s">
        <v>4926</v>
      </c>
      <c r="CD67" s="12" t="s">
        <v>4993</v>
      </c>
      <c r="CE67" s="12" t="s">
        <v>364</v>
      </c>
      <c r="CF67" s="12" t="s">
        <v>5043</v>
      </c>
      <c r="CG67" s="12" t="s">
        <v>5106</v>
      </c>
      <c r="CH67" s="12" t="s">
        <v>5173</v>
      </c>
      <c r="CI67" s="12" t="s">
        <v>5239</v>
      </c>
      <c r="CJ67" s="12" t="s">
        <v>5305</v>
      </c>
      <c r="CK67" s="12" t="s">
        <v>5369</v>
      </c>
      <c r="CL67" s="12" t="s">
        <v>5429</v>
      </c>
      <c r="CM67" s="12" t="s">
        <v>5495</v>
      </c>
      <c r="CN67" s="12" t="s">
        <v>5560</v>
      </c>
      <c r="CO67" s="12" t="s">
        <v>5626</v>
      </c>
      <c r="CP67" s="12" t="s">
        <v>5691</v>
      </c>
      <c r="CQ67" s="12" t="s">
        <v>5758</v>
      </c>
      <c r="CR67" s="12" t="s">
        <v>5818</v>
      </c>
    </row>
    <row r="68" spans="1:96" x14ac:dyDescent="0.3">
      <c r="A68" s="12" t="s">
        <v>876</v>
      </c>
      <c r="B68" s="12" t="s">
        <v>944</v>
      </c>
      <c r="C68" s="12" t="s">
        <v>1007</v>
      </c>
      <c r="D68" s="12" t="s">
        <v>1074</v>
      </c>
      <c r="E68" s="12" t="s">
        <v>1142</v>
      </c>
      <c r="F68" s="12" t="s">
        <v>1207</v>
      </c>
      <c r="G68" s="12" t="s">
        <v>1274</v>
      </c>
      <c r="H68" s="12" t="s">
        <v>1339</v>
      </c>
      <c r="I68" s="12" t="s">
        <v>1403</v>
      </c>
      <c r="J68" s="12" t="s">
        <v>1470</v>
      </c>
      <c r="K68" s="12" t="s">
        <v>812</v>
      </c>
      <c r="L68" s="12" t="s">
        <v>5934</v>
      </c>
      <c r="M68" s="12" t="s">
        <v>5883</v>
      </c>
      <c r="N68" s="12" t="s">
        <v>5883</v>
      </c>
      <c r="O68" s="12" t="s">
        <v>1522</v>
      </c>
      <c r="P68" s="12" t="s">
        <v>1403</v>
      </c>
      <c r="Q68" s="12" t="s">
        <v>1621</v>
      </c>
      <c r="R68" s="12" t="s">
        <v>1669</v>
      </c>
      <c r="S68" s="12" t="s">
        <v>876</v>
      </c>
      <c r="T68" s="12" t="s">
        <v>209</v>
      </c>
      <c r="U68" s="12" t="s">
        <v>1786</v>
      </c>
      <c r="V68" s="12" t="s">
        <v>1850</v>
      </c>
      <c r="W68" s="12" t="s">
        <v>428</v>
      </c>
      <c r="X68" s="12" t="s">
        <v>311</v>
      </c>
      <c r="Y68" s="12" t="s">
        <v>876</v>
      </c>
      <c r="Z68" s="12" t="s">
        <v>1522</v>
      </c>
      <c r="AA68" s="12" t="s">
        <v>2027</v>
      </c>
      <c r="AB68" s="12" t="s">
        <v>755</v>
      </c>
      <c r="AC68" s="12" t="s">
        <v>2095</v>
      </c>
      <c r="AD68" s="12" t="s">
        <v>2160</v>
      </c>
      <c r="AE68" s="12" t="s">
        <v>2224</v>
      </c>
      <c r="AF68" s="12" t="s">
        <v>2289</v>
      </c>
      <c r="AG68" s="12" t="s">
        <v>209</v>
      </c>
      <c r="AH68" s="12" t="s">
        <v>2356</v>
      </c>
      <c r="AI68" s="12" t="s">
        <v>209</v>
      </c>
      <c r="AJ68" s="12" t="s">
        <v>2422</v>
      </c>
      <c r="AK68" s="12" t="s">
        <v>2485</v>
      </c>
      <c r="AL68" s="12" t="s">
        <v>2546</v>
      </c>
      <c r="AM68" s="12" t="s">
        <v>2613</v>
      </c>
      <c r="AN68" s="12" t="s">
        <v>2680</v>
      </c>
      <c r="AO68" s="12" t="s">
        <v>282</v>
      </c>
      <c r="AP68" s="12" t="s">
        <v>2746</v>
      </c>
      <c r="AQ68" s="12" t="s">
        <v>2792</v>
      </c>
      <c r="AR68" s="12" t="s">
        <v>2857</v>
      </c>
      <c r="AS68" s="12" t="s">
        <v>2924</v>
      </c>
      <c r="AT68" s="12" t="s">
        <v>2991</v>
      </c>
      <c r="AU68" s="12" t="s">
        <v>3056</v>
      </c>
      <c r="AV68" s="12" t="s">
        <v>3122</v>
      </c>
      <c r="AW68" s="12" t="s">
        <v>3178</v>
      </c>
      <c r="AX68" s="12" t="s">
        <v>1522</v>
      </c>
      <c r="AY68" s="12" t="s">
        <v>3303</v>
      </c>
      <c r="AZ68" s="12" t="s">
        <v>3369</v>
      </c>
      <c r="BA68" s="12" t="s">
        <v>3415</v>
      </c>
      <c r="BB68" s="12" t="s">
        <v>3475</v>
      </c>
      <c r="BC68" s="12" t="s">
        <v>3516</v>
      </c>
      <c r="BD68" s="12" t="s">
        <v>2613</v>
      </c>
      <c r="BE68" s="12" t="s">
        <v>3630</v>
      </c>
      <c r="BF68" s="12" t="s">
        <v>3693</v>
      </c>
      <c r="BG68" s="12" t="s">
        <v>3756</v>
      </c>
      <c r="BH68" s="12" t="s">
        <v>2356</v>
      </c>
      <c r="BI68" s="12" t="s">
        <v>3881</v>
      </c>
      <c r="BJ68" s="12" t="s">
        <v>3947</v>
      </c>
      <c r="BK68" s="12" t="s">
        <v>2356</v>
      </c>
      <c r="BL68" s="12" t="s">
        <v>34</v>
      </c>
      <c r="BM68" s="12" t="s">
        <v>4085</v>
      </c>
      <c r="BN68" s="12" t="s">
        <v>696</v>
      </c>
      <c r="BO68" s="12" t="s">
        <v>4144</v>
      </c>
      <c r="BP68" s="12" t="s">
        <v>4208</v>
      </c>
      <c r="BQ68" s="12" t="s">
        <v>4270</v>
      </c>
      <c r="BR68" s="12" t="s">
        <v>4330</v>
      </c>
      <c r="BS68" s="12" t="s">
        <v>4394</v>
      </c>
      <c r="BT68" s="12" t="s">
        <v>4458</v>
      </c>
      <c r="BU68" s="12" t="s">
        <v>4515</v>
      </c>
      <c r="BV68" s="12" t="s">
        <v>4574</v>
      </c>
      <c r="BW68" s="12" t="s">
        <v>4627</v>
      </c>
      <c r="BX68" s="12" t="s">
        <v>4695</v>
      </c>
      <c r="BY68" s="12" t="s">
        <v>1621</v>
      </c>
      <c r="BZ68" s="12" t="s">
        <v>1403</v>
      </c>
      <c r="CA68" s="12" t="s">
        <v>4869</v>
      </c>
      <c r="CB68" s="12" t="s">
        <v>250</v>
      </c>
      <c r="CC68" s="12" t="s">
        <v>4927</v>
      </c>
      <c r="CD68" s="12" t="s">
        <v>4994</v>
      </c>
      <c r="CE68" s="12" t="s">
        <v>34</v>
      </c>
      <c r="CF68" s="12" t="s">
        <v>5044</v>
      </c>
      <c r="CG68" s="12" t="s">
        <v>5107</v>
      </c>
      <c r="CH68" s="12" t="s">
        <v>5174</v>
      </c>
      <c r="CI68" s="12" t="s">
        <v>5240</v>
      </c>
      <c r="CJ68" s="12" t="s">
        <v>5306</v>
      </c>
      <c r="CK68" s="12" t="s">
        <v>1142</v>
      </c>
      <c r="CL68" s="12" t="s">
        <v>5430</v>
      </c>
      <c r="CM68" s="12" t="s">
        <v>5496</v>
      </c>
      <c r="CN68" s="12" t="s">
        <v>5561</v>
      </c>
      <c r="CO68" s="12" t="s">
        <v>5627</v>
      </c>
      <c r="CP68" s="12" t="s">
        <v>5692</v>
      </c>
      <c r="CQ68" s="12" t="s">
        <v>5759</v>
      </c>
      <c r="CR68" s="12" t="s">
        <v>5819</v>
      </c>
    </row>
    <row r="69" spans="1:96" x14ac:dyDescent="0.3">
      <c r="A69" s="12" t="s">
        <v>877</v>
      </c>
      <c r="B69" s="12" t="s">
        <v>930</v>
      </c>
      <c r="C69" s="12" t="s">
        <v>1008</v>
      </c>
      <c r="D69" s="12" t="s">
        <v>1075</v>
      </c>
      <c r="E69" s="12" t="s">
        <v>1143</v>
      </c>
      <c r="F69" s="12" t="s">
        <v>1208</v>
      </c>
      <c r="G69" s="12" t="s">
        <v>1275</v>
      </c>
      <c r="H69" s="12" t="s">
        <v>1340</v>
      </c>
      <c r="I69" s="12" t="s">
        <v>1404</v>
      </c>
      <c r="J69" s="12" t="s">
        <v>1471</v>
      </c>
      <c r="K69" s="12" t="s">
        <v>251</v>
      </c>
      <c r="L69" s="12" t="s">
        <v>5935</v>
      </c>
      <c r="M69" s="12" t="s">
        <v>5884</v>
      </c>
      <c r="N69" s="12" t="s">
        <v>5884</v>
      </c>
      <c r="O69" s="12" t="s">
        <v>1523</v>
      </c>
      <c r="P69" s="12" t="s">
        <v>1404</v>
      </c>
      <c r="Q69" s="12" t="s">
        <v>1622</v>
      </c>
      <c r="R69" s="12" t="s">
        <v>213</v>
      </c>
      <c r="S69" s="12" t="s">
        <v>877</v>
      </c>
      <c r="T69" s="12" t="s">
        <v>214</v>
      </c>
      <c r="U69" s="12" t="s">
        <v>1787</v>
      </c>
      <c r="V69" s="12" t="s">
        <v>1851</v>
      </c>
      <c r="W69" s="12" t="s">
        <v>429</v>
      </c>
      <c r="X69" s="12" t="s">
        <v>312</v>
      </c>
      <c r="Y69" s="12" t="s">
        <v>1906</v>
      </c>
      <c r="Z69" s="12" t="s">
        <v>251</v>
      </c>
      <c r="AA69" s="12" t="s">
        <v>2028</v>
      </c>
      <c r="AB69" s="12" t="s">
        <v>213</v>
      </c>
      <c r="AC69" s="12" t="s">
        <v>2096</v>
      </c>
      <c r="AD69" s="12" t="s">
        <v>2161</v>
      </c>
      <c r="AE69" s="12" t="s">
        <v>2225</v>
      </c>
      <c r="AF69" s="12" t="s">
        <v>2290</v>
      </c>
      <c r="AG69" s="12" t="s">
        <v>214</v>
      </c>
      <c r="AH69" s="12" t="s">
        <v>2357</v>
      </c>
      <c r="AI69" s="12" t="s">
        <v>214</v>
      </c>
      <c r="AJ69" s="12" t="s">
        <v>2423</v>
      </c>
      <c r="AK69" s="12" t="s">
        <v>213</v>
      </c>
      <c r="AL69" s="12" t="s">
        <v>2547</v>
      </c>
      <c r="AM69" s="12" t="s">
        <v>2614</v>
      </c>
      <c r="AN69" s="12" t="s">
        <v>2681</v>
      </c>
      <c r="AO69" s="12" t="s">
        <v>283</v>
      </c>
      <c r="AP69" s="12" t="s">
        <v>2747</v>
      </c>
      <c r="AQ69" s="12" t="s">
        <v>2614</v>
      </c>
      <c r="AR69" s="12" t="s">
        <v>2858</v>
      </c>
      <c r="AS69" s="12" t="s">
        <v>2925</v>
      </c>
      <c r="AT69" s="12" t="s">
        <v>2992</v>
      </c>
      <c r="AU69" s="12" t="s">
        <v>3057</v>
      </c>
      <c r="AV69" s="12" t="s">
        <v>3123</v>
      </c>
      <c r="AW69" s="12" t="s">
        <v>3179</v>
      </c>
      <c r="AX69" s="12" t="s">
        <v>3238</v>
      </c>
      <c r="AY69" s="12" t="s">
        <v>3304</v>
      </c>
      <c r="AZ69" s="12" t="s">
        <v>3370</v>
      </c>
      <c r="BA69" s="12" t="s">
        <v>213</v>
      </c>
      <c r="BB69" s="12" t="s">
        <v>3476</v>
      </c>
      <c r="BC69" s="12" t="s">
        <v>3517</v>
      </c>
      <c r="BD69" s="12" t="s">
        <v>2614</v>
      </c>
      <c r="BE69" s="12" t="s">
        <v>3631</v>
      </c>
      <c r="BF69" s="12" t="s">
        <v>3694</v>
      </c>
      <c r="BG69" s="12" t="s">
        <v>3757</v>
      </c>
      <c r="BH69" s="12" t="s">
        <v>2357</v>
      </c>
      <c r="BI69" s="12" t="s">
        <v>3882</v>
      </c>
      <c r="BJ69" s="12" t="s">
        <v>3948</v>
      </c>
      <c r="BK69" s="12" t="s">
        <v>2357</v>
      </c>
      <c r="BL69" s="12" t="s">
        <v>213</v>
      </c>
      <c r="BM69" s="12" t="s">
        <v>4086</v>
      </c>
      <c r="BN69" s="12" t="s">
        <v>697</v>
      </c>
      <c r="BO69" s="12" t="s">
        <v>251</v>
      </c>
      <c r="BP69" s="12" t="s">
        <v>4209</v>
      </c>
      <c r="BQ69" s="12" t="s">
        <v>4271</v>
      </c>
      <c r="BR69" s="12" t="s">
        <v>4331</v>
      </c>
      <c r="BS69" s="12" t="s">
        <v>4395</v>
      </c>
      <c r="BT69" s="12" t="s">
        <v>4459</v>
      </c>
      <c r="BU69" s="12" t="s">
        <v>4516</v>
      </c>
      <c r="BV69" s="12" t="s">
        <v>4575</v>
      </c>
      <c r="BW69" s="12" t="s">
        <v>4628</v>
      </c>
      <c r="BX69" s="12" t="s">
        <v>4696</v>
      </c>
      <c r="BY69" s="12" t="s">
        <v>4758</v>
      </c>
      <c r="BZ69" s="12" t="s">
        <v>4811</v>
      </c>
      <c r="CA69" s="12" t="s">
        <v>4870</v>
      </c>
      <c r="CB69" s="12" t="s">
        <v>251</v>
      </c>
      <c r="CC69" s="12" t="s">
        <v>4928</v>
      </c>
      <c r="CD69" s="12" t="s">
        <v>4995</v>
      </c>
      <c r="CE69" s="12" t="s">
        <v>213</v>
      </c>
      <c r="CF69" s="12" t="s">
        <v>5045</v>
      </c>
      <c r="CG69" s="12" t="s">
        <v>5108</v>
      </c>
      <c r="CH69" s="12" t="s">
        <v>5175</v>
      </c>
      <c r="CI69" s="12" t="s">
        <v>5241</v>
      </c>
      <c r="CJ69" s="12" t="s">
        <v>5307</v>
      </c>
      <c r="CK69" s="12" t="s">
        <v>5370</v>
      </c>
      <c r="CL69" s="12" t="s">
        <v>5431</v>
      </c>
      <c r="CM69" s="12" t="s">
        <v>5497</v>
      </c>
      <c r="CN69" s="12" t="s">
        <v>5562</v>
      </c>
      <c r="CO69" s="12" t="s">
        <v>5628</v>
      </c>
      <c r="CP69" s="12" t="s">
        <v>5693</v>
      </c>
      <c r="CQ69" s="12" t="s">
        <v>5760</v>
      </c>
      <c r="CR69" s="12" t="s">
        <v>5693</v>
      </c>
    </row>
    <row r="70" spans="1:96" x14ac:dyDescent="0.3">
      <c r="A70" s="12" t="s">
        <v>878</v>
      </c>
      <c r="B70" s="12" t="s">
        <v>945</v>
      </c>
      <c r="C70" s="12" t="s">
        <v>1009</v>
      </c>
      <c r="D70" s="12" t="s">
        <v>1076</v>
      </c>
      <c r="E70" s="12" t="s">
        <v>1144</v>
      </c>
      <c r="F70" s="12" t="s">
        <v>1209</v>
      </c>
      <c r="G70" s="12" t="s">
        <v>1276</v>
      </c>
      <c r="H70" s="12" t="s">
        <v>1341</v>
      </c>
      <c r="I70" s="12" t="s">
        <v>1405</v>
      </c>
      <c r="J70" s="12" t="s">
        <v>1472</v>
      </c>
      <c r="K70" s="12" t="s">
        <v>813</v>
      </c>
      <c r="L70" s="12" t="s">
        <v>5936</v>
      </c>
      <c r="M70" s="12" t="s">
        <v>5885</v>
      </c>
      <c r="N70" s="12" t="s">
        <v>5885</v>
      </c>
      <c r="O70" s="12" t="s">
        <v>1524</v>
      </c>
      <c r="P70" s="12" t="s">
        <v>1562</v>
      </c>
      <c r="Q70" s="12" t="s">
        <v>1623</v>
      </c>
      <c r="R70" s="12" t="s">
        <v>1670</v>
      </c>
      <c r="S70" s="12" t="s">
        <v>1722</v>
      </c>
      <c r="T70" s="12" t="s">
        <v>216</v>
      </c>
      <c r="U70" s="12" t="s">
        <v>1788</v>
      </c>
      <c r="V70" s="12" t="s">
        <v>1852</v>
      </c>
      <c r="W70" s="12" t="s">
        <v>430</v>
      </c>
      <c r="X70" s="12" t="s">
        <v>313</v>
      </c>
      <c r="Y70" s="12" t="s">
        <v>1907</v>
      </c>
      <c r="Z70" s="12" t="s">
        <v>1964</v>
      </c>
      <c r="AA70" s="12" t="s">
        <v>2029</v>
      </c>
      <c r="AB70" s="12" t="s">
        <v>756</v>
      </c>
      <c r="AC70" s="12" t="s">
        <v>2097</v>
      </c>
      <c r="AD70" s="12" t="s">
        <v>2162</v>
      </c>
      <c r="AE70" s="12" t="s">
        <v>2226</v>
      </c>
      <c r="AF70" s="12" t="s">
        <v>2291</v>
      </c>
      <c r="AG70" s="12" t="s">
        <v>216</v>
      </c>
      <c r="AH70" s="12" t="s">
        <v>2358</v>
      </c>
      <c r="AI70" s="12" t="s">
        <v>216</v>
      </c>
      <c r="AJ70" s="12" t="s">
        <v>2424</v>
      </c>
      <c r="AK70" s="12" t="s">
        <v>2486</v>
      </c>
      <c r="AL70" s="12" t="s">
        <v>2548</v>
      </c>
      <c r="AM70" s="12" t="s">
        <v>2615</v>
      </c>
      <c r="AN70" s="12" t="s">
        <v>2682</v>
      </c>
      <c r="AO70" s="12" t="s">
        <v>284</v>
      </c>
      <c r="AP70" s="12" t="s">
        <v>2748</v>
      </c>
      <c r="AQ70" s="12" t="s">
        <v>2793</v>
      </c>
      <c r="AR70" s="12" t="s">
        <v>2859</v>
      </c>
      <c r="AS70" s="12" t="s">
        <v>2926</v>
      </c>
      <c r="AT70" s="12" t="s">
        <v>2993</v>
      </c>
      <c r="AU70" s="12" t="s">
        <v>3058</v>
      </c>
      <c r="AV70" s="12" t="s">
        <v>3124</v>
      </c>
      <c r="AW70" s="12" t="s">
        <v>3180</v>
      </c>
      <c r="AX70" s="12" t="s">
        <v>3239</v>
      </c>
      <c r="AY70" s="12" t="s">
        <v>3305</v>
      </c>
      <c r="AZ70" s="12" t="s">
        <v>3371</v>
      </c>
      <c r="BA70" s="12" t="s">
        <v>3416</v>
      </c>
      <c r="BB70" s="12" t="s">
        <v>3477</v>
      </c>
      <c r="BC70" s="12" t="s">
        <v>3518</v>
      </c>
      <c r="BD70" s="12" t="s">
        <v>3567</v>
      </c>
      <c r="BE70" s="12" t="s">
        <v>3632</v>
      </c>
      <c r="BF70" s="12" t="s">
        <v>3695</v>
      </c>
      <c r="BG70" s="12" t="s">
        <v>3758</v>
      </c>
      <c r="BH70" s="12" t="s">
        <v>3816</v>
      </c>
      <c r="BI70" s="12" t="s">
        <v>3883</v>
      </c>
      <c r="BJ70" s="12" t="s">
        <v>3949</v>
      </c>
      <c r="BK70" s="12" t="s">
        <v>4000</v>
      </c>
      <c r="BL70" s="12" t="s">
        <v>4027</v>
      </c>
      <c r="BM70" s="12" t="s">
        <v>4087</v>
      </c>
      <c r="BN70" s="12" t="s">
        <v>698</v>
      </c>
      <c r="BO70" s="12" t="s">
        <v>4145</v>
      </c>
      <c r="BP70" s="12" t="s">
        <v>4210</v>
      </c>
      <c r="BQ70" s="12" t="s">
        <v>4272</v>
      </c>
      <c r="BR70" s="12" t="s">
        <v>4332</v>
      </c>
      <c r="BS70" s="12" t="s">
        <v>4396</v>
      </c>
      <c r="BT70" s="12" t="s">
        <v>4460</v>
      </c>
      <c r="BU70" s="12" t="s">
        <v>4517</v>
      </c>
      <c r="BV70" s="12" t="s">
        <v>4576</v>
      </c>
      <c r="BW70" s="12" t="s">
        <v>4629</v>
      </c>
      <c r="BX70" s="12" t="s">
        <v>4697</v>
      </c>
      <c r="BY70" s="12" t="s">
        <v>4759</v>
      </c>
      <c r="BZ70" s="12" t="s">
        <v>4812</v>
      </c>
      <c r="CA70" s="12" t="s">
        <v>4871</v>
      </c>
      <c r="CB70" s="12" t="s">
        <v>252</v>
      </c>
      <c r="CC70" s="12" t="s">
        <v>4929</v>
      </c>
      <c r="CD70" s="12" t="s">
        <v>4996</v>
      </c>
      <c r="CE70" s="12" t="s">
        <v>365</v>
      </c>
      <c r="CF70" s="12" t="s">
        <v>5046</v>
      </c>
      <c r="CG70" s="12" t="s">
        <v>5109</v>
      </c>
      <c r="CH70" s="12" t="s">
        <v>5176</v>
      </c>
      <c r="CI70" s="12" t="s">
        <v>5242</v>
      </c>
      <c r="CJ70" s="12" t="s">
        <v>5308</v>
      </c>
      <c r="CK70" s="12" t="s">
        <v>5371</v>
      </c>
      <c r="CL70" s="12" t="s">
        <v>5432</v>
      </c>
      <c r="CM70" s="12" t="s">
        <v>5498</v>
      </c>
      <c r="CN70" s="12" t="s">
        <v>5563</v>
      </c>
      <c r="CO70" s="12" t="s">
        <v>5629</v>
      </c>
      <c r="CP70" s="12" t="s">
        <v>5694</v>
      </c>
      <c r="CQ70" s="12" t="s">
        <v>5761</v>
      </c>
      <c r="CR70" s="12" t="s">
        <v>5820</v>
      </c>
    </row>
    <row r="71" spans="1:96" x14ac:dyDescent="0.3">
      <c r="A71" s="12" t="s">
        <v>879</v>
      </c>
      <c r="B71" s="12" t="s">
        <v>946</v>
      </c>
      <c r="C71" s="12" t="s">
        <v>1010</v>
      </c>
      <c r="D71" s="12" t="s">
        <v>1077</v>
      </c>
      <c r="E71" s="12" t="s">
        <v>1145</v>
      </c>
      <c r="F71" s="12" t="s">
        <v>1210</v>
      </c>
      <c r="G71" s="12" t="s">
        <v>1277</v>
      </c>
      <c r="H71" s="12" t="s">
        <v>1342</v>
      </c>
      <c r="I71" s="12" t="s">
        <v>1406</v>
      </c>
      <c r="J71" s="12" t="s">
        <v>1473</v>
      </c>
      <c r="K71" s="12" t="s">
        <v>814</v>
      </c>
      <c r="L71" s="12" t="s">
        <v>5937</v>
      </c>
      <c r="M71" s="12" t="s">
        <v>5886</v>
      </c>
      <c r="N71" s="12" t="s">
        <v>5949</v>
      </c>
      <c r="O71" s="12" t="s">
        <v>1525</v>
      </c>
      <c r="P71" s="12" t="s">
        <v>1563</v>
      </c>
      <c r="Q71" s="12" t="s">
        <v>1624</v>
      </c>
      <c r="R71" s="12" t="s">
        <v>1671</v>
      </c>
      <c r="S71" s="12" t="s">
        <v>1723</v>
      </c>
      <c r="T71" s="12" t="s">
        <v>218</v>
      </c>
      <c r="U71" s="12" t="s">
        <v>1789</v>
      </c>
      <c r="V71" s="12" t="s">
        <v>1853</v>
      </c>
      <c r="W71" s="12" t="s">
        <v>431</v>
      </c>
      <c r="X71" s="12" t="s">
        <v>314</v>
      </c>
      <c r="Y71" s="12" t="s">
        <v>1908</v>
      </c>
      <c r="Z71" s="12" t="s">
        <v>1965</v>
      </c>
      <c r="AA71" s="12" t="s">
        <v>2030</v>
      </c>
      <c r="AB71" s="12" t="s">
        <v>757</v>
      </c>
      <c r="AC71" s="12" t="s">
        <v>2098</v>
      </c>
      <c r="AD71" s="12" t="s">
        <v>2163</v>
      </c>
      <c r="AE71" s="12" t="s">
        <v>2227</v>
      </c>
      <c r="AF71" s="12" t="s">
        <v>2292</v>
      </c>
      <c r="AG71" s="12" t="s">
        <v>218</v>
      </c>
      <c r="AH71" s="12" t="s">
        <v>2359</v>
      </c>
      <c r="AI71" s="12" t="s">
        <v>218</v>
      </c>
      <c r="AJ71" s="12" t="s">
        <v>2425</v>
      </c>
      <c r="AK71" s="12" t="s">
        <v>2487</v>
      </c>
      <c r="AL71" s="12" t="s">
        <v>2549</v>
      </c>
      <c r="AM71" s="12" t="s">
        <v>2616</v>
      </c>
      <c r="AN71" s="12" t="s">
        <v>2683</v>
      </c>
      <c r="AO71" s="12" t="s">
        <v>285</v>
      </c>
      <c r="AP71" s="12" t="s">
        <v>2749</v>
      </c>
      <c r="AQ71" s="12" t="s">
        <v>2794</v>
      </c>
      <c r="AR71" s="12" t="s">
        <v>2860</v>
      </c>
      <c r="AS71" s="12" t="s">
        <v>2927</v>
      </c>
      <c r="AT71" s="12" t="s">
        <v>2994</v>
      </c>
      <c r="AU71" s="12" t="s">
        <v>3059</v>
      </c>
      <c r="AV71" s="12" t="s">
        <v>3125</v>
      </c>
      <c r="AW71" s="12" t="s">
        <v>3181</v>
      </c>
      <c r="AX71" s="12" t="s">
        <v>3240</v>
      </c>
      <c r="AY71" s="12" t="s">
        <v>3306</v>
      </c>
      <c r="AZ71" s="12" t="s">
        <v>3372</v>
      </c>
      <c r="BA71" s="12" t="s">
        <v>3417</v>
      </c>
      <c r="BB71" s="12" t="s">
        <v>3478</v>
      </c>
      <c r="BC71" s="12" t="s">
        <v>3519</v>
      </c>
      <c r="BD71" s="12" t="s">
        <v>3568</v>
      </c>
      <c r="BE71" s="12" t="s">
        <v>3633</v>
      </c>
      <c r="BF71" s="12" t="s">
        <v>3696</v>
      </c>
      <c r="BG71" s="12" t="s">
        <v>3759</v>
      </c>
      <c r="BH71" s="12" t="s">
        <v>3817</v>
      </c>
      <c r="BI71" s="12" t="s">
        <v>3884</v>
      </c>
      <c r="BJ71" s="12" t="s">
        <v>3950</v>
      </c>
      <c r="BK71" s="12" t="s">
        <v>4001</v>
      </c>
      <c r="BL71" s="12" t="s">
        <v>4028</v>
      </c>
      <c r="BM71" s="12" t="s">
        <v>4088</v>
      </c>
      <c r="BN71" s="12" t="s">
        <v>699</v>
      </c>
      <c r="BO71" s="12" t="s">
        <v>4146</v>
      </c>
      <c r="BP71" s="12" t="s">
        <v>4211</v>
      </c>
      <c r="BQ71" s="12" t="s">
        <v>4273</v>
      </c>
      <c r="BR71" s="12" t="s">
        <v>4333</v>
      </c>
      <c r="BS71" s="12" t="s">
        <v>4397</v>
      </c>
      <c r="BT71" s="12" t="s">
        <v>4461</v>
      </c>
      <c r="BU71" s="12" t="s">
        <v>4518</v>
      </c>
      <c r="BV71" s="12" t="s">
        <v>4577</v>
      </c>
      <c r="BW71" s="12" t="s">
        <v>4630</v>
      </c>
      <c r="BX71" s="12" t="s">
        <v>4698</v>
      </c>
      <c r="BY71" s="12" t="s">
        <v>4760</v>
      </c>
      <c r="BZ71" s="12" t="s">
        <v>4813</v>
      </c>
      <c r="CA71" s="12" t="s">
        <v>4872</v>
      </c>
      <c r="CB71" s="12" t="s">
        <v>253</v>
      </c>
      <c r="CC71" s="12" t="s">
        <v>4930</v>
      </c>
      <c r="CD71" s="12" t="s">
        <v>4997</v>
      </c>
      <c r="CE71" s="12" t="s">
        <v>366</v>
      </c>
      <c r="CF71" s="12" t="s">
        <v>5047</v>
      </c>
      <c r="CG71" s="12" t="s">
        <v>5110</v>
      </c>
      <c r="CH71" s="12" t="s">
        <v>5177</v>
      </c>
      <c r="CI71" s="12" t="s">
        <v>5243</v>
      </c>
      <c r="CJ71" s="12" t="s">
        <v>5309</v>
      </c>
      <c r="CK71" s="12" t="s">
        <v>5372</v>
      </c>
      <c r="CL71" s="12" t="s">
        <v>5433</v>
      </c>
      <c r="CM71" s="12" t="s">
        <v>5499</v>
      </c>
      <c r="CN71" s="12" t="s">
        <v>5564</v>
      </c>
      <c r="CO71" s="12" t="s">
        <v>5630</v>
      </c>
      <c r="CP71" s="12" t="s">
        <v>5695</v>
      </c>
      <c r="CQ71" s="12" t="s">
        <v>5762</v>
      </c>
      <c r="CR71" s="12" t="s">
        <v>5821</v>
      </c>
    </row>
    <row r="72" spans="1:96" x14ac:dyDescent="0.3">
      <c r="A72" s="12" t="s">
        <v>880</v>
      </c>
      <c r="B72" s="12" t="s">
        <v>947</v>
      </c>
      <c r="C72" s="12" t="s">
        <v>1011</v>
      </c>
      <c r="D72" s="12" t="s">
        <v>1078</v>
      </c>
      <c r="E72" s="12" t="s">
        <v>1146</v>
      </c>
      <c r="F72" s="12" t="s">
        <v>219</v>
      </c>
      <c r="G72" s="12" t="s">
        <v>1278</v>
      </c>
      <c r="H72" s="12" t="s">
        <v>1343</v>
      </c>
      <c r="I72" s="12" t="s">
        <v>1407</v>
      </c>
      <c r="J72" s="12" t="s">
        <v>1474</v>
      </c>
      <c r="K72" s="12" t="s">
        <v>815</v>
      </c>
      <c r="L72" s="12" t="s">
        <v>5938</v>
      </c>
      <c r="M72" s="12" t="s">
        <v>5887</v>
      </c>
      <c r="N72" s="12" t="s">
        <v>5887</v>
      </c>
      <c r="O72" s="12" t="s">
        <v>1526</v>
      </c>
      <c r="P72" s="12" t="s">
        <v>1564</v>
      </c>
      <c r="Q72" s="12" t="s">
        <v>1625</v>
      </c>
      <c r="R72" s="12" t="s">
        <v>1672</v>
      </c>
      <c r="S72" s="12" t="s">
        <v>1724</v>
      </c>
      <c r="T72" s="12" t="s">
        <v>219</v>
      </c>
      <c r="U72" s="12" t="s">
        <v>1790</v>
      </c>
      <c r="V72" s="12" t="s">
        <v>1854</v>
      </c>
      <c r="W72" s="12" t="s">
        <v>432</v>
      </c>
      <c r="X72" s="12" t="s">
        <v>315</v>
      </c>
      <c r="Y72" s="12" t="s">
        <v>1909</v>
      </c>
      <c r="Z72" s="12" t="s">
        <v>1966</v>
      </c>
      <c r="AA72" s="12" t="s">
        <v>2031</v>
      </c>
      <c r="AB72" s="12" t="s">
        <v>758</v>
      </c>
      <c r="AC72" s="12" t="s">
        <v>2099</v>
      </c>
      <c r="AD72" s="12" t="s">
        <v>2164</v>
      </c>
      <c r="AE72" s="12" t="s">
        <v>2228</v>
      </c>
      <c r="AF72" s="12" t="s">
        <v>2293</v>
      </c>
      <c r="AG72" s="12" t="s">
        <v>219</v>
      </c>
      <c r="AH72" s="12" t="s">
        <v>2360</v>
      </c>
      <c r="AI72" s="12" t="s">
        <v>219</v>
      </c>
      <c r="AJ72" s="12" t="s">
        <v>2426</v>
      </c>
      <c r="AK72" s="12" t="s">
        <v>2488</v>
      </c>
      <c r="AL72" s="12" t="s">
        <v>2550</v>
      </c>
      <c r="AM72" s="12" t="s">
        <v>2617</v>
      </c>
      <c r="AN72" s="12" t="s">
        <v>2684</v>
      </c>
      <c r="AO72" s="12" t="s">
        <v>286</v>
      </c>
      <c r="AP72" s="12" t="s">
        <v>2750</v>
      </c>
      <c r="AQ72" s="12" t="s">
        <v>2795</v>
      </c>
      <c r="AR72" s="12" t="s">
        <v>2861</v>
      </c>
      <c r="AS72" s="12" t="s">
        <v>2928</v>
      </c>
      <c r="AT72" s="12" t="s">
        <v>2995</v>
      </c>
      <c r="AU72" s="12" t="s">
        <v>3060</v>
      </c>
      <c r="AV72" s="12" t="s">
        <v>3126</v>
      </c>
      <c r="AW72" s="12" t="s">
        <v>3182</v>
      </c>
      <c r="AX72" s="12" t="s">
        <v>3241</v>
      </c>
      <c r="AY72" s="12" t="s">
        <v>3307</v>
      </c>
      <c r="AZ72" s="12" t="s">
        <v>3373</v>
      </c>
      <c r="BA72" s="12" t="s">
        <v>3418</v>
      </c>
      <c r="BB72" s="12" t="s">
        <v>3479</v>
      </c>
      <c r="BC72" s="12" t="s">
        <v>219</v>
      </c>
      <c r="BD72" s="12" t="s">
        <v>3569</v>
      </c>
      <c r="BE72" s="12" t="s">
        <v>3634</v>
      </c>
      <c r="BF72" s="12" t="s">
        <v>3697</v>
      </c>
      <c r="BG72" s="12" t="s">
        <v>3760</v>
      </c>
      <c r="BH72" s="12" t="s">
        <v>3818</v>
      </c>
      <c r="BI72" s="12" t="s">
        <v>3885</v>
      </c>
      <c r="BJ72" s="12" t="s">
        <v>3951</v>
      </c>
      <c r="BK72" s="12" t="s">
        <v>4002</v>
      </c>
      <c r="BL72" s="12" t="s">
        <v>4029</v>
      </c>
      <c r="BM72" s="12" t="s">
        <v>4089</v>
      </c>
      <c r="BN72" s="12" t="s">
        <v>700</v>
      </c>
      <c r="BO72" s="12" t="s">
        <v>4147</v>
      </c>
      <c r="BP72" s="12" t="s">
        <v>4212</v>
      </c>
      <c r="BQ72" s="12" t="s">
        <v>4274</v>
      </c>
      <c r="BR72" s="12" t="s">
        <v>4334</v>
      </c>
      <c r="BS72" s="12" t="s">
        <v>4398</v>
      </c>
      <c r="BT72" s="12" t="s">
        <v>4462</v>
      </c>
      <c r="BU72" s="12" t="s">
        <v>4519</v>
      </c>
      <c r="BV72" s="12" t="s">
        <v>4578</v>
      </c>
      <c r="BW72" s="12" t="s">
        <v>4631</v>
      </c>
      <c r="BX72" s="12" t="s">
        <v>4699</v>
      </c>
      <c r="BY72" s="12" t="s">
        <v>4761</v>
      </c>
      <c r="BZ72" s="12" t="s">
        <v>4814</v>
      </c>
      <c r="CA72" s="12" t="s">
        <v>4873</v>
      </c>
      <c r="CB72" s="12" t="s">
        <v>254</v>
      </c>
      <c r="CC72" s="12" t="s">
        <v>4931</v>
      </c>
      <c r="CD72" s="12" t="s">
        <v>4998</v>
      </c>
      <c r="CE72" s="12" t="s">
        <v>367</v>
      </c>
      <c r="CF72" s="12" t="s">
        <v>5048</v>
      </c>
      <c r="CG72" s="12" t="s">
        <v>5111</v>
      </c>
      <c r="CH72" s="12" t="s">
        <v>5178</v>
      </c>
      <c r="CI72" s="12" t="s">
        <v>5244</v>
      </c>
      <c r="CJ72" s="12" t="s">
        <v>5310</v>
      </c>
      <c r="CK72" s="12" t="s">
        <v>5373</v>
      </c>
      <c r="CL72" s="12" t="s">
        <v>5434</v>
      </c>
      <c r="CM72" s="12" t="s">
        <v>5500</v>
      </c>
      <c r="CN72" s="12" t="s">
        <v>5565</v>
      </c>
      <c r="CO72" s="12" t="s">
        <v>5631</v>
      </c>
      <c r="CP72" s="12" t="s">
        <v>5696</v>
      </c>
      <c r="CQ72" s="12" t="s">
        <v>5763</v>
      </c>
      <c r="CR72" s="12" t="s">
        <v>5822</v>
      </c>
    </row>
    <row r="73" spans="1:96" x14ac:dyDescent="0.3">
      <c r="A73" s="12" t="s">
        <v>881</v>
      </c>
      <c r="B73" s="12" t="s">
        <v>948</v>
      </c>
      <c r="C73" s="12" t="s">
        <v>1012</v>
      </c>
      <c r="D73" s="12" t="s">
        <v>1079</v>
      </c>
      <c r="E73" s="12" t="s">
        <v>1147</v>
      </c>
      <c r="F73" s="12" t="s">
        <v>1211</v>
      </c>
      <c r="G73" s="12" t="s">
        <v>1279</v>
      </c>
      <c r="H73" s="12" t="s">
        <v>1344</v>
      </c>
      <c r="I73" s="12" t="s">
        <v>1408</v>
      </c>
      <c r="J73" s="12" t="s">
        <v>1475</v>
      </c>
      <c r="K73" s="12" t="s">
        <v>816</v>
      </c>
      <c r="L73" s="12" t="s">
        <v>5939</v>
      </c>
      <c r="M73" s="12" t="s">
        <v>5888</v>
      </c>
      <c r="N73" s="12" t="s">
        <v>5888</v>
      </c>
      <c r="O73" s="12" t="s">
        <v>1527</v>
      </c>
      <c r="P73" s="12" t="s">
        <v>1565</v>
      </c>
      <c r="Q73" s="12" t="s">
        <v>1626</v>
      </c>
      <c r="R73" s="12" t="s">
        <v>1673</v>
      </c>
      <c r="S73" s="12" t="s">
        <v>1725</v>
      </c>
      <c r="T73" s="12" t="s">
        <v>221</v>
      </c>
      <c r="U73" s="12" t="s">
        <v>1791</v>
      </c>
      <c r="V73" s="12" t="s">
        <v>1855</v>
      </c>
      <c r="W73" s="12" t="s">
        <v>433</v>
      </c>
      <c r="X73" s="12" t="s">
        <v>316</v>
      </c>
      <c r="Y73" s="12" t="s">
        <v>1910</v>
      </c>
      <c r="Z73" s="12" t="s">
        <v>1967</v>
      </c>
      <c r="AA73" s="12" t="s">
        <v>2032</v>
      </c>
      <c r="AB73" s="12" t="s">
        <v>759</v>
      </c>
      <c r="AC73" s="12" t="s">
        <v>2100</v>
      </c>
      <c r="AD73" s="12" t="s">
        <v>2165</v>
      </c>
      <c r="AE73" s="12" t="s">
        <v>2229</v>
      </c>
      <c r="AF73" s="12" t="s">
        <v>2294</v>
      </c>
      <c r="AG73" s="12" t="s">
        <v>221</v>
      </c>
      <c r="AH73" s="12" t="s">
        <v>2361</v>
      </c>
      <c r="AI73" s="12" t="s">
        <v>221</v>
      </c>
      <c r="AJ73" s="12" t="s">
        <v>2427</v>
      </c>
      <c r="AK73" s="12" t="s">
        <v>2489</v>
      </c>
      <c r="AL73" s="12" t="s">
        <v>2551</v>
      </c>
      <c r="AM73" s="12" t="s">
        <v>2618</v>
      </c>
      <c r="AN73" s="12" t="s">
        <v>2685</v>
      </c>
      <c r="AO73" s="12" t="s">
        <v>287</v>
      </c>
      <c r="AP73" s="12" t="s">
        <v>2751</v>
      </c>
      <c r="AQ73" s="12" t="s">
        <v>2796</v>
      </c>
      <c r="AR73" s="12" t="s">
        <v>2862</v>
      </c>
      <c r="AS73" s="12" t="s">
        <v>2929</v>
      </c>
      <c r="AT73" s="12" t="s">
        <v>2996</v>
      </c>
      <c r="AU73" s="12" t="s">
        <v>3061</v>
      </c>
      <c r="AV73" s="12" t="s">
        <v>3127</v>
      </c>
      <c r="AW73" s="12" t="s">
        <v>3183</v>
      </c>
      <c r="AX73" s="12" t="s">
        <v>3242</v>
      </c>
      <c r="AY73" s="12" t="s">
        <v>3308</v>
      </c>
      <c r="AZ73" s="12" t="s">
        <v>3374</v>
      </c>
      <c r="BA73" s="12" t="s">
        <v>3419</v>
      </c>
      <c r="BB73" s="12" t="s">
        <v>3480</v>
      </c>
      <c r="BC73" s="12" t="s">
        <v>3520</v>
      </c>
      <c r="BD73" s="12" t="s">
        <v>3570</v>
      </c>
      <c r="BE73" s="12" t="s">
        <v>3635</v>
      </c>
      <c r="BF73" s="12" t="s">
        <v>3698</v>
      </c>
      <c r="BG73" s="12" t="s">
        <v>3761</v>
      </c>
      <c r="BH73" s="12" t="s">
        <v>3819</v>
      </c>
      <c r="BI73" s="12" t="s">
        <v>3886</v>
      </c>
      <c r="BJ73" s="12" t="s">
        <v>3952</v>
      </c>
      <c r="BK73" s="12" t="s">
        <v>4003</v>
      </c>
      <c r="BL73" s="12" t="s">
        <v>4030</v>
      </c>
      <c r="BM73" s="12" t="s">
        <v>4090</v>
      </c>
      <c r="BN73" s="12" t="s">
        <v>701</v>
      </c>
      <c r="BO73" s="12" t="s">
        <v>4148</v>
      </c>
      <c r="BP73" s="12" t="s">
        <v>4213</v>
      </c>
      <c r="BQ73" s="12" t="s">
        <v>4275</v>
      </c>
      <c r="BR73" s="12" t="s">
        <v>4335</v>
      </c>
      <c r="BS73" s="12" t="s">
        <v>4399</v>
      </c>
      <c r="BT73" s="12" t="s">
        <v>4463</v>
      </c>
      <c r="BU73" s="12" t="s">
        <v>4520</v>
      </c>
      <c r="BV73" s="12" t="s">
        <v>4579</v>
      </c>
      <c r="BW73" s="12" t="s">
        <v>4632</v>
      </c>
      <c r="BX73" s="12" t="s">
        <v>4700</v>
      </c>
      <c r="BY73" s="12" t="s">
        <v>4762</v>
      </c>
      <c r="BZ73" s="12" t="s">
        <v>4815</v>
      </c>
      <c r="CA73" s="12" t="s">
        <v>4874</v>
      </c>
      <c r="CB73" s="12" t="s">
        <v>255</v>
      </c>
      <c r="CC73" s="12" t="s">
        <v>4932</v>
      </c>
      <c r="CD73" s="12" t="s">
        <v>4999</v>
      </c>
      <c r="CE73" s="12" t="s">
        <v>368</v>
      </c>
      <c r="CF73" s="12" t="s">
        <v>5049</v>
      </c>
      <c r="CG73" s="12" t="s">
        <v>5112</v>
      </c>
      <c r="CH73" s="12" t="s">
        <v>5179</v>
      </c>
      <c r="CI73" s="12" t="s">
        <v>5245</v>
      </c>
      <c r="CJ73" s="12" t="s">
        <v>5311</v>
      </c>
      <c r="CK73" s="12" t="s">
        <v>5374</v>
      </c>
      <c r="CL73" s="12" t="s">
        <v>5435</v>
      </c>
      <c r="CM73" s="12" t="s">
        <v>5501</v>
      </c>
      <c r="CN73" s="12" t="s">
        <v>5566</v>
      </c>
      <c r="CO73" s="12" t="s">
        <v>5632</v>
      </c>
      <c r="CP73" s="12" t="s">
        <v>5697</v>
      </c>
      <c r="CQ73" s="12" t="s">
        <v>5764</v>
      </c>
      <c r="CR73" s="12" t="s">
        <v>5823</v>
      </c>
    </row>
    <row r="74" spans="1:96" x14ac:dyDescent="0.3">
      <c r="A74" s="12" t="s">
        <v>882</v>
      </c>
      <c r="B74" s="12" t="s">
        <v>949</v>
      </c>
      <c r="C74" s="12" t="s">
        <v>1013</v>
      </c>
      <c r="D74" s="12" t="s">
        <v>1080</v>
      </c>
      <c r="E74" s="12" t="s">
        <v>1148</v>
      </c>
      <c r="F74" s="12" t="s">
        <v>1212</v>
      </c>
      <c r="G74" s="12" t="s">
        <v>1280</v>
      </c>
      <c r="H74" s="12" t="s">
        <v>1345</v>
      </c>
      <c r="I74" s="12" t="s">
        <v>1409</v>
      </c>
      <c r="J74" s="12" t="s">
        <v>1476</v>
      </c>
      <c r="K74" s="12" t="s">
        <v>817</v>
      </c>
      <c r="L74" s="12" t="s">
        <v>5940</v>
      </c>
      <c r="M74" s="12" t="s">
        <v>5889</v>
      </c>
      <c r="N74" s="12" t="s">
        <v>5889</v>
      </c>
      <c r="O74" s="12" t="s">
        <v>1528</v>
      </c>
      <c r="P74" s="12" t="s">
        <v>1566</v>
      </c>
      <c r="Q74" s="12" t="s">
        <v>1627</v>
      </c>
      <c r="R74" s="12" t="s">
        <v>1674</v>
      </c>
      <c r="S74" s="12" t="s">
        <v>1726</v>
      </c>
      <c r="T74" s="12" t="s">
        <v>222</v>
      </c>
      <c r="U74" s="12" t="s">
        <v>1792</v>
      </c>
      <c r="V74" s="12" t="s">
        <v>1856</v>
      </c>
      <c r="W74" s="12" t="s">
        <v>434</v>
      </c>
      <c r="X74" s="12" t="s">
        <v>317</v>
      </c>
      <c r="Y74" s="12" t="s">
        <v>1911</v>
      </c>
      <c r="Z74" s="12" t="s">
        <v>1968</v>
      </c>
      <c r="AA74" s="12" t="s">
        <v>2033</v>
      </c>
      <c r="AB74" s="12" t="s">
        <v>760</v>
      </c>
      <c r="AC74" s="12" t="s">
        <v>2101</v>
      </c>
      <c r="AD74" s="12" t="s">
        <v>2166</v>
      </c>
      <c r="AE74" s="12" t="s">
        <v>2230</v>
      </c>
      <c r="AF74" s="12" t="s">
        <v>2295</v>
      </c>
      <c r="AG74" s="12" t="s">
        <v>222</v>
      </c>
      <c r="AH74" s="12" t="s">
        <v>2362</v>
      </c>
      <c r="AI74" s="12" t="s">
        <v>222</v>
      </c>
      <c r="AJ74" s="12" t="s">
        <v>2428</v>
      </c>
      <c r="AK74" s="12" t="s">
        <v>2490</v>
      </c>
      <c r="AL74" s="12" t="s">
        <v>2552</v>
      </c>
      <c r="AM74" s="12" t="s">
        <v>2619</v>
      </c>
      <c r="AN74" s="12" t="s">
        <v>2686</v>
      </c>
      <c r="AO74" s="12" t="s">
        <v>288</v>
      </c>
      <c r="AP74" s="12" t="s">
        <v>2752</v>
      </c>
      <c r="AQ74" s="12" t="s">
        <v>2797</v>
      </c>
      <c r="AR74" s="12" t="s">
        <v>2863</v>
      </c>
      <c r="AS74" s="12" t="s">
        <v>2930</v>
      </c>
      <c r="AT74" s="12" t="s">
        <v>2997</v>
      </c>
      <c r="AU74" s="12" t="s">
        <v>3062</v>
      </c>
      <c r="AV74" s="12" t="s">
        <v>3128</v>
      </c>
      <c r="AW74" s="12" t="s">
        <v>3184</v>
      </c>
      <c r="AX74" s="12" t="s">
        <v>3243</v>
      </c>
      <c r="AY74" s="12" t="s">
        <v>3309</v>
      </c>
      <c r="AZ74" s="12" t="s">
        <v>3375</v>
      </c>
      <c r="BA74" s="12" t="s">
        <v>3420</v>
      </c>
      <c r="BB74" s="12" t="s">
        <v>3481</v>
      </c>
      <c r="BC74" s="12" t="s">
        <v>3521</v>
      </c>
      <c r="BD74" s="12" t="s">
        <v>3571</v>
      </c>
      <c r="BE74" s="12" t="s">
        <v>3636</v>
      </c>
      <c r="BF74" s="12" t="s">
        <v>3699</v>
      </c>
      <c r="BG74" s="12" t="s">
        <v>3762</v>
      </c>
      <c r="BH74" s="12" t="s">
        <v>3820</v>
      </c>
      <c r="BI74" s="12" t="s">
        <v>3887</v>
      </c>
      <c r="BJ74" s="12" t="s">
        <v>3953</v>
      </c>
      <c r="BK74" s="12" t="s">
        <v>4004</v>
      </c>
      <c r="BL74" s="12" t="s">
        <v>4031</v>
      </c>
      <c r="BM74" s="12" t="s">
        <v>4091</v>
      </c>
      <c r="BN74" s="12" t="s">
        <v>702</v>
      </c>
      <c r="BO74" s="12" t="s">
        <v>4149</v>
      </c>
      <c r="BP74" s="12" t="s">
        <v>4214</v>
      </c>
      <c r="BQ74" s="12" t="s">
        <v>4276</v>
      </c>
      <c r="BR74" s="12" t="s">
        <v>4336</v>
      </c>
      <c r="BS74" s="12" t="s">
        <v>4400</v>
      </c>
      <c r="BT74" s="12" t="s">
        <v>4464</v>
      </c>
      <c r="BU74" s="12" t="s">
        <v>4521</v>
      </c>
      <c r="BV74" s="12" t="s">
        <v>4580</v>
      </c>
      <c r="BW74" s="12" t="s">
        <v>4633</v>
      </c>
      <c r="BX74" s="12" t="s">
        <v>4701</v>
      </c>
      <c r="BY74" s="12" t="s">
        <v>4763</v>
      </c>
      <c r="BZ74" s="12" t="s">
        <v>4816</v>
      </c>
      <c r="CA74" s="12" t="s">
        <v>4875</v>
      </c>
      <c r="CB74" s="12" t="s">
        <v>256</v>
      </c>
      <c r="CC74" s="12" t="s">
        <v>4933</v>
      </c>
      <c r="CD74" s="12" t="s">
        <v>5000</v>
      </c>
      <c r="CE74" s="12" t="s">
        <v>369</v>
      </c>
      <c r="CF74" s="12" t="s">
        <v>5050</v>
      </c>
      <c r="CG74" s="12" t="s">
        <v>5113</v>
      </c>
      <c r="CH74" s="12" t="s">
        <v>5180</v>
      </c>
      <c r="CI74" s="12" t="s">
        <v>5246</v>
      </c>
      <c r="CJ74" s="12" t="s">
        <v>5312</v>
      </c>
      <c r="CK74" s="12" t="s">
        <v>5375</v>
      </c>
      <c r="CL74" s="12" t="s">
        <v>5436</v>
      </c>
      <c r="CM74" s="12" t="s">
        <v>5502</v>
      </c>
      <c r="CN74" s="12" t="s">
        <v>5567</v>
      </c>
      <c r="CO74" s="12" t="s">
        <v>5633</v>
      </c>
      <c r="CP74" s="12" t="s">
        <v>5698</v>
      </c>
      <c r="CQ74" s="12" t="s">
        <v>5765</v>
      </c>
      <c r="CR74" s="12" t="s">
        <v>5824</v>
      </c>
    </row>
    <row r="75" spans="1:96" x14ac:dyDescent="0.3">
      <c r="A75" s="12" t="s">
        <v>883</v>
      </c>
      <c r="B75" s="12" t="s">
        <v>950</v>
      </c>
      <c r="C75" s="12" t="s">
        <v>1014</v>
      </c>
      <c r="D75" s="12" t="s">
        <v>1081</v>
      </c>
      <c r="E75" s="12" t="s">
        <v>1149</v>
      </c>
      <c r="F75" s="12" t="s">
        <v>1213</v>
      </c>
      <c r="G75" s="12" t="s">
        <v>1281</v>
      </c>
      <c r="H75" s="12" t="s">
        <v>1346</v>
      </c>
      <c r="I75" s="12" t="s">
        <v>1410</v>
      </c>
      <c r="J75" s="12" t="s">
        <v>1477</v>
      </c>
      <c r="K75" s="12" t="s">
        <v>818</v>
      </c>
      <c r="L75" s="12" t="s">
        <v>5941</v>
      </c>
      <c r="M75" s="12" t="s">
        <v>5890</v>
      </c>
      <c r="N75" s="12" t="s">
        <v>5890</v>
      </c>
      <c r="O75" s="12" t="s">
        <v>1529</v>
      </c>
      <c r="P75" s="12" t="s">
        <v>1410</v>
      </c>
      <c r="Q75" s="12" t="s">
        <v>1628</v>
      </c>
      <c r="R75" s="12" t="s">
        <v>1675</v>
      </c>
      <c r="S75" s="12" t="s">
        <v>1727</v>
      </c>
      <c r="T75" s="12" t="s">
        <v>223</v>
      </c>
      <c r="U75" s="12" t="s">
        <v>1793</v>
      </c>
      <c r="V75" s="12" t="s">
        <v>1857</v>
      </c>
      <c r="W75" s="12" t="s">
        <v>435</v>
      </c>
      <c r="X75" s="12" t="s">
        <v>318</v>
      </c>
      <c r="Y75" s="12" t="s">
        <v>1912</v>
      </c>
      <c r="Z75" s="12" t="s">
        <v>318</v>
      </c>
      <c r="AA75" s="12" t="s">
        <v>2034</v>
      </c>
      <c r="AB75" s="12" t="s">
        <v>761</v>
      </c>
      <c r="AC75" s="12" t="s">
        <v>2102</v>
      </c>
      <c r="AD75" s="12" t="s">
        <v>2167</v>
      </c>
      <c r="AE75" s="12" t="s">
        <v>2231</v>
      </c>
      <c r="AF75" s="12" t="s">
        <v>2296</v>
      </c>
      <c r="AG75" s="12" t="s">
        <v>223</v>
      </c>
      <c r="AH75" s="12" t="s">
        <v>2363</v>
      </c>
      <c r="AI75" s="12" t="s">
        <v>223</v>
      </c>
      <c r="AJ75" s="12" t="s">
        <v>2429</v>
      </c>
      <c r="AK75" s="12" t="s">
        <v>2491</v>
      </c>
      <c r="AL75" s="12" t="s">
        <v>2553</v>
      </c>
      <c r="AM75" s="12" t="s">
        <v>2620</v>
      </c>
      <c r="AN75" s="12" t="s">
        <v>2687</v>
      </c>
      <c r="AO75" s="12" t="s">
        <v>289</v>
      </c>
      <c r="AP75" s="12" t="s">
        <v>2753</v>
      </c>
      <c r="AQ75" s="12" t="s">
        <v>2798</v>
      </c>
      <c r="AR75" s="12" t="s">
        <v>2864</v>
      </c>
      <c r="AS75" s="12" t="s">
        <v>2931</v>
      </c>
      <c r="AT75" s="12" t="s">
        <v>2998</v>
      </c>
      <c r="AU75" s="12" t="s">
        <v>3063</v>
      </c>
      <c r="AV75" s="12" t="s">
        <v>2931</v>
      </c>
      <c r="AW75" s="12" t="s">
        <v>3185</v>
      </c>
      <c r="AX75" s="12" t="s">
        <v>3244</v>
      </c>
      <c r="AY75" s="12" t="s">
        <v>3310</v>
      </c>
      <c r="AZ75" s="12" t="s">
        <v>3376</v>
      </c>
      <c r="BA75" s="12" t="s">
        <v>3421</v>
      </c>
      <c r="BB75" s="12" t="s">
        <v>3482</v>
      </c>
      <c r="BC75" s="12" t="s">
        <v>3522</v>
      </c>
      <c r="BD75" s="12" t="s">
        <v>3572</v>
      </c>
      <c r="BE75" s="12" t="s">
        <v>3637</v>
      </c>
      <c r="BF75" s="12" t="s">
        <v>3700</v>
      </c>
      <c r="BG75" s="12" t="s">
        <v>3763</v>
      </c>
      <c r="BH75" s="12" t="s">
        <v>3821</v>
      </c>
      <c r="BI75" s="12" t="s">
        <v>3888</v>
      </c>
      <c r="BJ75" s="12" t="s">
        <v>3954</v>
      </c>
      <c r="BK75" s="12" t="s">
        <v>4005</v>
      </c>
      <c r="BL75" s="12" t="s">
        <v>1675</v>
      </c>
      <c r="BM75" s="12" t="s">
        <v>4092</v>
      </c>
      <c r="BN75" s="12" t="s">
        <v>703</v>
      </c>
      <c r="BO75" s="12" t="s">
        <v>318</v>
      </c>
      <c r="BP75" s="12" t="s">
        <v>4215</v>
      </c>
      <c r="BQ75" s="12" t="s">
        <v>4277</v>
      </c>
      <c r="BR75" s="12" t="s">
        <v>4337</v>
      </c>
      <c r="BS75" s="12" t="s">
        <v>4401</v>
      </c>
      <c r="BT75" s="12" t="s">
        <v>2687</v>
      </c>
      <c r="BU75" s="12" t="s">
        <v>4522</v>
      </c>
      <c r="BV75" s="12" t="s">
        <v>4581</v>
      </c>
      <c r="BW75" s="12" t="s">
        <v>4634</v>
      </c>
      <c r="BX75" s="12" t="s">
        <v>4702</v>
      </c>
      <c r="BY75" s="12" t="s">
        <v>1628</v>
      </c>
      <c r="BZ75" s="12" t="s">
        <v>4817</v>
      </c>
      <c r="CA75" s="12" t="s">
        <v>4876</v>
      </c>
      <c r="CB75" s="12" t="s">
        <v>257</v>
      </c>
      <c r="CC75" s="12" t="s">
        <v>4934</v>
      </c>
      <c r="CD75" s="12" t="s">
        <v>5001</v>
      </c>
      <c r="CE75" s="12" t="s">
        <v>370</v>
      </c>
      <c r="CF75" s="12" t="s">
        <v>5051</v>
      </c>
      <c r="CG75" s="12" t="s">
        <v>5114</v>
      </c>
      <c r="CH75" s="12" t="s">
        <v>5181</v>
      </c>
      <c r="CI75" s="12" t="s">
        <v>5247</v>
      </c>
      <c r="CJ75" s="12" t="s">
        <v>5313</v>
      </c>
      <c r="CK75" s="12" t="s">
        <v>5376</v>
      </c>
      <c r="CL75" s="12" t="s">
        <v>5437</v>
      </c>
      <c r="CM75" s="12" t="s">
        <v>5503</v>
      </c>
      <c r="CN75" s="12" t="s">
        <v>5568</v>
      </c>
      <c r="CO75" s="12" t="s">
        <v>5634</v>
      </c>
      <c r="CP75" s="12" t="s">
        <v>5699</v>
      </c>
      <c r="CQ75" s="12" t="s">
        <v>5766</v>
      </c>
      <c r="CR75" s="12" t="s">
        <v>5825</v>
      </c>
    </row>
    <row r="76" spans="1:96" x14ac:dyDescent="0.3">
      <c r="A76" s="12" t="s">
        <v>884</v>
      </c>
      <c r="B76" s="12" t="s">
        <v>951</v>
      </c>
      <c r="C76" s="12" t="s">
        <v>1015</v>
      </c>
      <c r="D76" s="12" t="s">
        <v>1082</v>
      </c>
      <c r="E76" s="12" t="s">
        <v>1150</v>
      </c>
      <c r="F76" s="12" t="s">
        <v>1214</v>
      </c>
      <c r="G76" s="12" t="s">
        <v>1282</v>
      </c>
      <c r="H76" s="12" t="s">
        <v>1347</v>
      </c>
      <c r="I76" s="12" t="s">
        <v>1411</v>
      </c>
      <c r="J76" s="12" t="s">
        <v>1478</v>
      </c>
      <c r="K76" s="12" t="s">
        <v>819</v>
      </c>
      <c r="L76" s="12" t="s">
        <v>5942</v>
      </c>
      <c r="M76" s="12" t="s">
        <v>5891</v>
      </c>
      <c r="N76" s="12" t="s">
        <v>5891</v>
      </c>
      <c r="O76" s="12" t="s">
        <v>1530</v>
      </c>
      <c r="P76" s="12" t="s">
        <v>1567</v>
      </c>
      <c r="Q76" s="12" t="s">
        <v>1629</v>
      </c>
      <c r="R76" s="12" t="s">
        <v>1676</v>
      </c>
      <c r="S76" s="12" t="s">
        <v>1728</v>
      </c>
      <c r="T76" s="12" t="s">
        <v>224</v>
      </c>
      <c r="U76" s="12" t="s">
        <v>1794</v>
      </c>
      <c r="V76" s="12" t="s">
        <v>1858</v>
      </c>
      <c r="W76" s="12" t="s">
        <v>436</v>
      </c>
      <c r="X76" s="12" t="s">
        <v>319</v>
      </c>
      <c r="Y76" s="12" t="s">
        <v>1913</v>
      </c>
      <c r="Z76" s="12" t="s">
        <v>1969</v>
      </c>
      <c r="AA76" s="12" t="s">
        <v>2035</v>
      </c>
      <c r="AB76" s="12" t="s">
        <v>762</v>
      </c>
      <c r="AC76" s="12" t="s">
        <v>2103</v>
      </c>
      <c r="AD76" s="12" t="s">
        <v>2168</v>
      </c>
      <c r="AE76" s="12" t="s">
        <v>2232</v>
      </c>
      <c r="AF76" s="12" t="s">
        <v>2297</v>
      </c>
      <c r="AG76" s="12" t="s">
        <v>224</v>
      </c>
      <c r="AH76" s="12" t="s">
        <v>2364</v>
      </c>
      <c r="AI76" s="12" t="s">
        <v>224</v>
      </c>
      <c r="AJ76" s="12" t="s">
        <v>2430</v>
      </c>
      <c r="AK76" s="12" t="s">
        <v>2492</v>
      </c>
      <c r="AL76" s="12" t="s">
        <v>2554</v>
      </c>
      <c r="AM76" s="12" t="s">
        <v>2621</v>
      </c>
      <c r="AN76" s="12" t="s">
        <v>2688</v>
      </c>
      <c r="AO76" s="12" t="s">
        <v>290</v>
      </c>
      <c r="AP76" s="12" t="s">
        <v>2754</v>
      </c>
      <c r="AQ76" s="12" t="s">
        <v>2799</v>
      </c>
      <c r="AR76" s="12" t="s">
        <v>2865</v>
      </c>
      <c r="AS76" s="12" t="s">
        <v>2932</v>
      </c>
      <c r="AT76" s="12" t="s">
        <v>2999</v>
      </c>
      <c r="AU76" s="12" t="s">
        <v>3064</v>
      </c>
      <c r="AV76" s="12" t="s">
        <v>3129</v>
      </c>
      <c r="AW76" s="12" t="s">
        <v>3186</v>
      </c>
      <c r="AX76" s="12" t="s">
        <v>3245</v>
      </c>
      <c r="AY76" s="12" t="s">
        <v>3311</v>
      </c>
      <c r="AZ76" s="12" t="s">
        <v>3377</v>
      </c>
      <c r="BA76" s="12" t="s">
        <v>3422</v>
      </c>
      <c r="BB76" s="12" t="s">
        <v>3483</v>
      </c>
      <c r="BC76" s="12" t="s">
        <v>3523</v>
      </c>
      <c r="BD76" s="12" t="s">
        <v>3573</v>
      </c>
      <c r="BE76" s="12" t="s">
        <v>3638</v>
      </c>
      <c r="BF76" s="12" t="s">
        <v>3701</v>
      </c>
      <c r="BG76" s="12" t="s">
        <v>3764</v>
      </c>
      <c r="BH76" s="12" t="s">
        <v>3822</v>
      </c>
      <c r="BI76" s="12" t="s">
        <v>3889</v>
      </c>
      <c r="BJ76" s="12" t="s">
        <v>3955</v>
      </c>
      <c r="BK76" s="12" t="s">
        <v>4006</v>
      </c>
      <c r="BL76" s="12" t="s">
        <v>4032</v>
      </c>
      <c r="BM76" s="12" t="s">
        <v>4093</v>
      </c>
      <c r="BN76" s="12" t="s">
        <v>704</v>
      </c>
      <c r="BO76" s="12" t="s">
        <v>4150</v>
      </c>
      <c r="BP76" s="12" t="s">
        <v>4216</v>
      </c>
      <c r="BQ76" s="12" t="s">
        <v>4278</v>
      </c>
      <c r="BR76" s="12" t="s">
        <v>4338</v>
      </c>
      <c r="BS76" s="12" t="s">
        <v>4402</v>
      </c>
      <c r="BT76" s="12" t="s">
        <v>4465</v>
      </c>
      <c r="BU76" s="12" t="s">
        <v>4523</v>
      </c>
      <c r="BV76" s="12" t="s">
        <v>4582</v>
      </c>
      <c r="BW76" s="12" t="s">
        <v>4635</v>
      </c>
      <c r="BX76" s="12" t="s">
        <v>4703</v>
      </c>
      <c r="BY76" s="12" t="s">
        <v>4764</v>
      </c>
      <c r="BZ76" s="12" t="s">
        <v>4818</v>
      </c>
      <c r="CA76" s="12" t="s">
        <v>4877</v>
      </c>
      <c r="CB76" s="12" t="s">
        <v>258</v>
      </c>
      <c r="CC76" s="12" t="s">
        <v>4935</v>
      </c>
      <c r="CD76" s="12" t="s">
        <v>5002</v>
      </c>
      <c r="CE76" s="12" t="s">
        <v>371</v>
      </c>
      <c r="CF76" s="12" t="s">
        <v>5052</v>
      </c>
      <c r="CG76" s="12" t="s">
        <v>5115</v>
      </c>
      <c r="CH76" s="12" t="s">
        <v>5182</v>
      </c>
      <c r="CI76" s="12" t="s">
        <v>5248</v>
      </c>
      <c r="CJ76" s="12" t="s">
        <v>5314</v>
      </c>
      <c r="CK76" s="12" t="s">
        <v>5377</v>
      </c>
      <c r="CL76" s="12" t="s">
        <v>5438</v>
      </c>
      <c r="CM76" s="12" t="s">
        <v>5504</v>
      </c>
      <c r="CN76" s="12" t="s">
        <v>5569</v>
      </c>
      <c r="CO76" s="12" t="s">
        <v>5635</v>
      </c>
      <c r="CP76" s="12" t="s">
        <v>5700</v>
      </c>
      <c r="CQ76" s="12" t="s">
        <v>5767</v>
      </c>
      <c r="CR76" s="12" t="s">
        <v>5826</v>
      </c>
    </row>
    <row r="77" spans="1:96" x14ac:dyDescent="0.3">
      <c r="A77" s="12" t="s">
        <v>885</v>
      </c>
      <c r="B77" s="12" t="s">
        <v>952</v>
      </c>
      <c r="C77" s="12" t="s">
        <v>1016</v>
      </c>
      <c r="D77" s="12" t="s">
        <v>1083</v>
      </c>
      <c r="E77" s="12" t="s">
        <v>1151</v>
      </c>
      <c r="F77" s="12" t="s">
        <v>1215</v>
      </c>
      <c r="G77" s="12" t="s">
        <v>1283</v>
      </c>
      <c r="H77" s="12" t="s">
        <v>1348</v>
      </c>
      <c r="I77" s="12" t="s">
        <v>1412</v>
      </c>
      <c r="J77" s="12" t="s">
        <v>1479</v>
      </c>
      <c r="K77" s="12" t="s">
        <v>820</v>
      </c>
      <c r="L77" s="12" t="s">
        <v>5943</v>
      </c>
      <c r="M77" s="12" t="s">
        <v>5839</v>
      </c>
      <c r="N77" s="12" t="s">
        <v>5839</v>
      </c>
      <c r="O77" s="12" t="s">
        <v>226</v>
      </c>
      <c r="P77" s="12" t="s">
        <v>1412</v>
      </c>
      <c r="Q77" s="12" t="s">
        <v>1630</v>
      </c>
      <c r="R77" s="12" t="s">
        <v>225</v>
      </c>
      <c r="S77" s="12" t="s">
        <v>1729</v>
      </c>
      <c r="T77" s="12" t="s">
        <v>226</v>
      </c>
      <c r="U77" s="12" t="s">
        <v>1795</v>
      </c>
      <c r="V77" s="12" t="s">
        <v>1859</v>
      </c>
      <c r="W77" s="12" t="s">
        <v>437</v>
      </c>
      <c r="X77" s="12" t="s">
        <v>320</v>
      </c>
      <c r="Y77" s="12" t="s">
        <v>1914</v>
      </c>
      <c r="Z77" s="12" t="s">
        <v>259</v>
      </c>
      <c r="AA77" s="12" t="s">
        <v>1981</v>
      </c>
      <c r="AB77" s="12" t="s">
        <v>718</v>
      </c>
      <c r="AC77" s="12" t="s">
        <v>2048</v>
      </c>
      <c r="AD77" s="12" t="s">
        <v>2169</v>
      </c>
      <c r="AE77" s="12" t="s">
        <v>2233</v>
      </c>
      <c r="AF77" s="12" t="s">
        <v>2298</v>
      </c>
      <c r="AG77" s="12" t="s">
        <v>226</v>
      </c>
      <c r="AH77" s="12" t="s">
        <v>2365</v>
      </c>
      <c r="AI77" s="12" t="s">
        <v>226</v>
      </c>
      <c r="AJ77" s="12" t="s">
        <v>2418</v>
      </c>
      <c r="AK77" s="12" t="s">
        <v>2493</v>
      </c>
      <c r="AL77" s="12" t="s">
        <v>2555</v>
      </c>
      <c r="AM77" s="12" t="s">
        <v>2569</v>
      </c>
      <c r="AN77" s="12" t="s">
        <v>2689</v>
      </c>
      <c r="AO77" s="12" t="s">
        <v>291</v>
      </c>
      <c r="AP77" s="12" t="s">
        <v>2703</v>
      </c>
      <c r="AQ77" s="12" t="s">
        <v>2800</v>
      </c>
      <c r="AR77" s="12" t="s">
        <v>2866</v>
      </c>
      <c r="AS77" s="12" t="s">
        <v>2933</v>
      </c>
      <c r="AT77" s="12" t="s">
        <v>2945</v>
      </c>
      <c r="AU77" s="12" t="s">
        <v>3012</v>
      </c>
      <c r="AV77" s="12" t="s">
        <v>3130</v>
      </c>
      <c r="AW77" s="12" t="s">
        <v>3187</v>
      </c>
      <c r="AX77" s="12" t="s">
        <v>3246</v>
      </c>
      <c r="AY77" s="12" t="s">
        <v>3312</v>
      </c>
      <c r="AZ77" s="12" t="s">
        <v>3364</v>
      </c>
      <c r="BA77" s="12" t="s">
        <v>3423</v>
      </c>
      <c r="BB77" s="12" t="s">
        <v>3484</v>
      </c>
      <c r="BC77" s="12" t="s">
        <v>3524</v>
      </c>
      <c r="BD77" s="12" t="s">
        <v>3574</v>
      </c>
      <c r="BE77" s="12" t="s">
        <v>3639</v>
      </c>
      <c r="BF77" s="12" t="s">
        <v>3702</v>
      </c>
      <c r="BG77" s="12" t="s">
        <v>3765</v>
      </c>
      <c r="BH77" s="12" t="s">
        <v>3823</v>
      </c>
      <c r="BI77" s="12" t="s">
        <v>3890</v>
      </c>
      <c r="BJ77" s="12" t="s">
        <v>3956</v>
      </c>
      <c r="BK77" s="12" t="s">
        <v>4007</v>
      </c>
      <c r="BL77" s="12" t="s">
        <v>0</v>
      </c>
      <c r="BM77" s="12" t="s">
        <v>4094</v>
      </c>
      <c r="BN77" s="12" t="s">
        <v>705</v>
      </c>
      <c r="BO77" s="12" t="s">
        <v>4151</v>
      </c>
      <c r="BP77" s="12" t="s">
        <v>4217</v>
      </c>
      <c r="BQ77" s="12" t="s">
        <v>4279</v>
      </c>
      <c r="BR77" s="12" t="s">
        <v>4339</v>
      </c>
      <c r="BS77" s="12" t="s">
        <v>4403</v>
      </c>
      <c r="BT77" s="12" t="s">
        <v>4466</v>
      </c>
      <c r="BU77" s="12" t="s">
        <v>4524</v>
      </c>
      <c r="BV77" s="12" t="s">
        <v>4583</v>
      </c>
      <c r="BW77" s="12" t="s">
        <v>4636</v>
      </c>
      <c r="BX77" s="12" t="s">
        <v>4704</v>
      </c>
      <c r="BY77" s="12" t="s">
        <v>4765</v>
      </c>
      <c r="BZ77" s="12" t="s">
        <v>4775</v>
      </c>
      <c r="CA77" s="12" t="s">
        <v>4878</v>
      </c>
      <c r="CB77" s="12" t="s">
        <v>259</v>
      </c>
      <c r="CC77" s="12" t="s">
        <v>4936</v>
      </c>
      <c r="CD77" s="12" t="s">
        <v>5003</v>
      </c>
      <c r="CE77" s="12" t="s">
        <v>0</v>
      </c>
      <c r="CF77" s="12" t="s">
        <v>5053</v>
      </c>
      <c r="CG77" s="12" t="s">
        <v>5116</v>
      </c>
      <c r="CH77" s="12" t="s">
        <v>5129</v>
      </c>
      <c r="CI77" s="12" t="s">
        <v>5249</v>
      </c>
      <c r="CJ77" s="12" t="s">
        <v>5315</v>
      </c>
      <c r="CK77" s="12" t="s">
        <v>5378</v>
      </c>
      <c r="CL77" s="12" t="s">
        <v>5439</v>
      </c>
      <c r="CM77" s="12" t="s">
        <v>5505</v>
      </c>
      <c r="CN77" s="12" t="s">
        <v>5570</v>
      </c>
      <c r="CO77" s="12" t="s">
        <v>5636</v>
      </c>
      <c r="CP77" s="12" t="s">
        <v>5701</v>
      </c>
      <c r="CQ77" s="12" t="s">
        <v>5768</v>
      </c>
      <c r="CR77" s="12" t="s">
        <v>5701</v>
      </c>
    </row>
    <row r="78" spans="1:96" x14ac:dyDescent="0.3">
      <c r="A78" s="12" t="s">
        <v>886</v>
      </c>
      <c r="B78" s="12" t="s">
        <v>953</v>
      </c>
      <c r="C78" s="12" t="s">
        <v>1017</v>
      </c>
      <c r="D78" s="12" t="s">
        <v>1084</v>
      </c>
      <c r="E78" s="12" t="s">
        <v>1152</v>
      </c>
      <c r="F78" s="12" t="s">
        <v>1216</v>
      </c>
      <c r="G78" s="12" t="s">
        <v>1284</v>
      </c>
      <c r="H78" s="12" t="s">
        <v>1349</v>
      </c>
      <c r="I78" s="12" t="s">
        <v>706</v>
      </c>
      <c r="J78" s="12" t="s">
        <v>1480</v>
      </c>
      <c r="K78" s="12" t="s">
        <v>821</v>
      </c>
      <c r="L78" s="12" t="s">
        <v>5944</v>
      </c>
      <c r="M78" s="12" t="s">
        <v>5892</v>
      </c>
      <c r="N78" s="12" t="s">
        <v>5892</v>
      </c>
      <c r="O78" s="12" t="s">
        <v>479</v>
      </c>
      <c r="P78" s="12" t="s">
        <v>1568</v>
      </c>
      <c r="Q78" s="12" t="s">
        <v>1631</v>
      </c>
      <c r="R78" s="12" t="s">
        <v>227</v>
      </c>
      <c r="S78" s="12" t="s">
        <v>886</v>
      </c>
      <c r="T78" s="12" t="s">
        <v>228</v>
      </c>
      <c r="U78" s="12" t="s">
        <v>260</v>
      </c>
      <c r="V78" s="12" t="s">
        <v>1860</v>
      </c>
      <c r="W78" s="12" t="s">
        <v>438</v>
      </c>
      <c r="X78" s="12" t="s">
        <v>260</v>
      </c>
      <c r="Y78" s="12" t="s">
        <v>1915</v>
      </c>
      <c r="Z78" s="12" t="s">
        <v>260</v>
      </c>
      <c r="AA78" s="12" t="s">
        <v>2036</v>
      </c>
      <c r="AB78" s="12" t="s">
        <v>763</v>
      </c>
      <c r="AC78" s="12" t="s">
        <v>2104</v>
      </c>
      <c r="AD78" s="12" t="s">
        <v>2170</v>
      </c>
      <c r="AE78" s="12" t="s">
        <v>2234</v>
      </c>
      <c r="AF78" s="12" t="s">
        <v>2299</v>
      </c>
      <c r="AG78" s="12" t="s">
        <v>228</v>
      </c>
      <c r="AH78" s="12" t="s">
        <v>2366</v>
      </c>
      <c r="AI78" s="12" t="s">
        <v>228</v>
      </c>
      <c r="AJ78" s="12" t="s">
        <v>2431</v>
      </c>
      <c r="AK78" s="12" t="s">
        <v>2494</v>
      </c>
      <c r="AL78" s="12" t="s">
        <v>2556</v>
      </c>
      <c r="AM78" s="12" t="s">
        <v>2622</v>
      </c>
      <c r="AN78" s="12" t="s">
        <v>2690</v>
      </c>
      <c r="AO78" s="12" t="s">
        <v>292</v>
      </c>
      <c r="AP78" s="12" t="s">
        <v>2755</v>
      </c>
      <c r="AQ78" s="12" t="s">
        <v>2801</v>
      </c>
      <c r="AR78" s="12" t="s">
        <v>2867</v>
      </c>
      <c r="AS78" s="12" t="s">
        <v>2934</v>
      </c>
      <c r="AT78" s="12" t="s">
        <v>3000</v>
      </c>
      <c r="AU78" s="12" t="s">
        <v>3065</v>
      </c>
      <c r="AV78" s="12" t="s">
        <v>3131</v>
      </c>
      <c r="AW78" s="12" t="s">
        <v>3188</v>
      </c>
      <c r="AX78" s="12" t="s">
        <v>3247</v>
      </c>
      <c r="AY78" s="12" t="s">
        <v>568</v>
      </c>
      <c r="AZ78" s="12" t="s">
        <v>3378</v>
      </c>
      <c r="BA78" s="12" t="s">
        <v>3424</v>
      </c>
      <c r="BB78" s="12" t="s">
        <v>3485</v>
      </c>
      <c r="BC78" s="12" t="s">
        <v>3525</v>
      </c>
      <c r="BD78" s="12" t="s">
        <v>2622</v>
      </c>
      <c r="BE78" s="12" t="s">
        <v>3640</v>
      </c>
      <c r="BF78" s="12" t="s">
        <v>3703</v>
      </c>
      <c r="BG78" s="12" t="s">
        <v>3766</v>
      </c>
      <c r="BH78" s="12" t="s">
        <v>3824</v>
      </c>
      <c r="BI78" s="12" t="s">
        <v>228</v>
      </c>
      <c r="BJ78" s="12" t="s">
        <v>3957</v>
      </c>
      <c r="BK78" s="12" t="s">
        <v>4008</v>
      </c>
      <c r="BL78" s="12" t="s">
        <v>227</v>
      </c>
      <c r="BM78" s="12" t="s">
        <v>4095</v>
      </c>
      <c r="BN78" s="12" t="s">
        <v>706</v>
      </c>
      <c r="BO78" s="12" t="s">
        <v>4152</v>
      </c>
      <c r="BP78" s="12" t="s">
        <v>4218</v>
      </c>
      <c r="BQ78" s="12" t="s">
        <v>4280</v>
      </c>
      <c r="BR78" s="12" t="s">
        <v>4340</v>
      </c>
      <c r="BS78" s="12" t="s">
        <v>4404</v>
      </c>
      <c r="BT78" s="12" t="s">
        <v>4467</v>
      </c>
      <c r="BU78" s="12" t="s">
        <v>3485</v>
      </c>
      <c r="BV78" s="12" t="s">
        <v>4584</v>
      </c>
      <c r="BW78" s="12" t="s">
        <v>4637</v>
      </c>
      <c r="BX78" s="12" t="s">
        <v>4705</v>
      </c>
      <c r="BY78" s="12" t="s">
        <v>1631</v>
      </c>
      <c r="BZ78" s="12" t="s">
        <v>706</v>
      </c>
      <c r="CA78" s="12" t="s">
        <v>495</v>
      </c>
      <c r="CB78" s="12" t="s">
        <v>260</v>
      </c>
      <c r="CC78" s="12" t="s">
        <v>4937</v>
      </c>
      <c r="CD78" s="12" t="s">
        <v>5004</v>
      </c>
      <c r="CE78" s="12" t="s">
        <v>372</v>
      </c>
      <c r="CF78" s="12" t="s">
        <v>5054</v>
      </c>
      <c r="CG78" s="12" t="s">
        <v>5117</v>
      </c>
      <c r="CH78" s="12" t="s">
        <v>5183</v>
      </c>
      <c r="CI78" s="12" t="s">
        <v>5250</v>
      </c>
      <c r="CJ78" s="12" t="s">
        <v>5316</v>
      </c>
      <c r="CK78" s="12" t="s">
        <v>5379</v>
      </c>
      <c r="CL78" s="12" t="s">
        <v>5440</v>
      </c>
      <c r="CM78" s="12" t="s">
        <v>1152</v>
      </c>
      <c r="CN78" s="12" t="s">
        <v>5571</v>
      </c>
      <c r="CO78" s="12" t="s">
        <v>5637</v>
      </c>
      <c r="CP78" s="12" t="s">
        <v>5702</v>
      </c>
      <c r="CQ78" s="12" t="s">
        <v>5769</v>
      </c>
      <c r="CR78" s="12" t="s">
        <v>5702</v>
      </c>
    </row>
    <row r="79" spans="1:96" x14ac:dyDescent="0.3">
      <c r="A79" s="12" t="s">
        <v>887</v>
      </c>
      <c r="B79" s="12" t="s">
        <v>954</v>
      </c>
      <c r="C79" s="12" t="s">
        <v>1018</v>
      </c>
      <c r="D79" s="12" t="s">
        <v>1085</v>
      </c>
      <c r="E79" s="12" t="s">
        <v>1153</v>
      </c>
      <c r="F79" s="12" t="s">
        <v>1217</v>
      </c>
      <c r="G79" s="12" t="s">
        <v>1285</v>
      </c>
      <c r="H79" s="12" t="s">
        <v>1350</v>
      </c>
      <c r="I79" s="12" t="s">
        <v>1413</v>
      </c>
      <c r="J79" s="12" t="s">
        <v>1481</v>
      </c>
      <c r="K79" s="12" t="s">
        <v>261</v>
      </c>
      <c r="L79" s="12" t="s">
        <v>5945</v>
      </c>
      <c r="M79" s="12" t="s">
        <v>5893</v>
      </c>
      <c r="N79" s="12" t="s">
        <v>5893</v>
      </c>
      <c r="O79" s="12" t="s">
        <v>1531</v>
      </c>
      <c r="P79" s="12" t="s">
        <v>1569</v>
      </c>
      <c r="Q79" s="12" t="s">
        <v>1632</v>
      </c>
      <c r="R79" s="12" t="s">
        <v>1677</v>
      </c>
      <c r="S79" s="12" t="s">
        <v>1730</v>
      </c>
      <c r="T79" s="12" t="s">
        <v>229</v>
      </c>
      <c r="U79" s="12" t="s">
        <v>1796</v>
      </c>
      <c r="V79" s="12" t="s">
        <v>1861</v>
      </c>
      <c r="W79" s="12" t="s">
        <v>439</v>
      </c>
      <c r="X79" s="12" t="s">
        <v>321</v>
      </c>
      <c r="Y79" s="12" t="s">
        <v>1916</v>
      </c>
      <c r="Z79" s="12" t="s">
        <v>1970</v>
      </c>
      <c r="AA79" s="12" t="s">
        <v>2037</v>
      </c>
      <c r="AB79" s="12" t="s">
        <v>764</v>
      </c>
      <c r="AC79" s="12" t="s">
        <v>2105</v>
      </c>
      <c r="AD79" s="12" t="s">
        <v>2171</v>
      </c>
      <c r="AE79" s="12" t="s">
        <v>2235</v>
      </c>
      <c r="AF79" s="12" t="s">
        <v>2300</v>
      </c>
      <c r="AG79" s="12" t="s">
        <v>229</v>
      </c>
      <c r="AH79" s="12" t="s">
        <v>2367</v>
      </c>
      <c r="AI79" s="12" t="s">
        <v>229</v>
      </c>
      <c r="AJ79" s="12" t="s">
        <v>2432</v>
      </c>
      <c r="AK79" s="12" t="s">
        <v>2495</v>
      </c>
      <c r="AL79" s="12" t="s">
        <v>2557</v>
      </c>
      <c r="AM79" s="12" t="s">
        <v>2623</v>
      </c>
      <c r="AN79" s="12" t="s">
        <v>2691</v>
      </c>
      <c r="AO79" s="12" t="s">
        <v>293</v>
      </c>
      <c r="AP79" s="12" t="s">
        <v>2756</v>
      </c>
      <c r="AQ79" s="12" t="s">
        <v>2802</v>
      </c>
      <c r="AR79" s="12" t="s">
        <v>2868</v>
      </c>
      <c r="AS79" s="12" t="s">
        <v>2935</v>
      </c>
      <c r="AT79" s="12" t="s">
        <v>3001</v>
      </c>
      <c r="AU79" s="12" t="s">
        <v>3066</v>
      </c>
      <c r="AV79" s="12" t="s">
        <v>3132</v>
      </c>
      <c r="AW79" s="12" t="s">
        <v>3189</v>
      </c>
      <c r="AX79" s="12" t="s">
        <v>3248</v>
      </c>
      <c r="AY79" s="12" t="s">
        <v>3313</v>
      </c>
      <c r="AZ79" s="12" t="s">
        <v>3379</v>
      </c>
      <c r="BA79" s="12" t="s">
        <v>3425</v>
      </c>
      <c r="BB79" s="12" t="s">
        <v>1481</v>
      </c>
      <c r="BC79" s="12" t="s">
        <v>3526</v>
      </c>
      <c r="BD79" s="12" t="s">
        <v>3575</v>
      </c>
      <c r="BE79" s="12" t="s">
        <v>3641</v>
      </c>
      <c r="BF79" s="12" t="s">
        <v>3704</v>
      </c>
      <c r="BG79" s="12" t="s">
        <v>3767</v>
      </c>
      <c r="BH79" s="12" t="s">
        <v>3825</v>
      </c>
      <c r="BI79" s="12" t="s">
        <v>3891</v>
      </c>
      <c r="BJ79" s="12" t="s">
        <v>3958</v>
      </c>
      <c r="BK79" s="12" t="s">
        <v>4009</v>
      </c>
      <c r="BL79" s="12" t="s">
        <v>1677</v>
      </c>
      <c r="BM79" s="12" t="s">
        <v>4096</v>
      </c>
      <c r="BN79" s="12" t="s">
        <v>707</v>
      </c>
      <c r="BO79" s="12" t="s">
        <v>4153</v>
      </c>
      <c r="BP79" s="12" t="s">
        <v>4219</v>
      </c>
      <c r="BQ79" s="12" t="s">
        <v>4281</v>
      </c>
      <c r="BR79" s="12" t="s">
        <v>4341</v>
      </c>
      <c r="BS79" s="12" t="s">
        <v>4405</v>
      </c>
      <c r="BT79" s="12" t="s">
        <v>4468</v>
      </c>
      <c r="BU79" s="12" t="s">
        <v>1481</v>
      </c>
      <c r="BV79" s="12" t="s">
        <v>4585</v>
      </c>
      <c r="BW79" s="12" t="s">
        <v>4638</v>
      </c>
      <c r="BX79" s="12" t="s">
        <v>4706</v>
      </c>
      <c r="BY79" s="12" t="s">
        <v>4766</v>
      </c>
      <c r="BZ79" s="12" t="s">
        <v>4819</v>
      </c>
      <c r="CA79" s="12" t="s">
        <v>4879</v>
      </c>
      <c r="CB79" s="12" t="s">
        <v>261</v>
      </c>
      <c r="CC79" s="12" t="s">
        <v>4938</v>
      </c>
      <c r="CD79" s="12" t="s">
        <v>5005</v>
      </c>
      <c r="CE79" s="12" t="s">
        <v>373</v>
      </c>
      <c r="CF79" s="12" t="s">
        <v>5055</v>
      </c>
      <c r="CG79" s="12" t="s">
        <v>5118</v>
      </c>
      <c r="CH79" s="12" t="s">
        <v>5184</v>
      </c>
      <c r="CI79" s="12" t="s">
        <v>5251</v>
      </c>
      <c r="CJ79" s="12" t="s">
        <v>5317</v>
      </c>
      <c r="CK79" s="12" t="s">
        <v>5380</v>
      </c>
      <c r="CL79" s="12" t="s">
        <v>5441</v>
      </c>
      <c r="CM79" s="12" t="s">
        <v>5506</v>
      </c>
      <c r="CN79" s="12" t="s">
        <v>5572</v>
      </c>
      <c r="CO79" s="12" t="s">
        <v>5638</v>
      </c>
      <c r="CP79" s="12" t="s">
        <v>5703</v>
      </c>
      <c r="CQ79" s="12" t="s">
        <v>5770</v>
      </c>
      <c r="CR79" s="12" t="s">
        <v>5827</v>
      </c>
    </row>
    <row r="80" spans="1:96" x14ac:dyDescent="0.3">
      <c r="A80" s="12" t="s">
        <v>888</v>
      </c>
      <c r="B80" s="12" t="s">
        <v>955</v>
      </c>
      <c r="C80" s="12" t="s">
        <v>1019</v>
      </c>
      <c r="D80" s="12" t="s">
        <v>1086</v>
      </c>
      <c r="E80" s="12" t="s">
        <v>1154</v>
      </c>
      <c r="F80" s="12" t="s">
        <v>1218</v>
      </c>
      <c r="G80" s="12" t="s">
        <v>1286</v>
      </c>
      <c r="H80" s="12" t="s">
        <v>1351</v>
      </c>
      <c r="I80" s="12" t="s">
        <v>1414</v>
      </c>
      <c r="J80" s="12" t="s">
        <v>1482</v>
      </c>
      <c r="K80" s="12" t="s">
        <v>822</v>
      </c>
      <c r="L80" s="12" t="s">
        <v>5946</v>
      </c>
      <c r="M80" s="12" t="s">
        <v>5894</v>
      </c>
      <c r="N80" s="12" t="s">
        <v>5894</v>
      </c>
      <c r="O80" s="12" t="s">
        <v>1532</v>
      </c>
      <c r="P80" s="12" t="s">
        <v>1570</v>
      </c>
      <c r="Q80" s="12" t="s">
        <v>1633</v>
      </c>
      <c r="R80" s="12" t="s">
        <v>1678</v>
      </c>
      <c r="S80" s="12" t="s">
        <v>1731</v>
      </c>
      <c r="T80" s="12" t="s">
        <v>230</v>
      </c>
      <c r="U80" s="12" t="s">
        <v>1797</v>
      </c>
      <c r="V80" s="12" t="s">
        <v>1862</v>
      </c>
      <c r="W80" s="12" t="s">
        <v>440</v>
      </c>
      <c r="X80" s="12" t="s">
        <v>322</v>
      </c>
      <c r="Y80" s="12" t="s">
        <v>1917</v>
      </c>
      <c r="Z80" s="12" t="s">
        <v>1971</v>
      </c>
      <c r="AA80" s="12" t="s">
        <v>2038</v>
      </c>
      <c r="AB80" s="12" t="s">
        <v>765</v>
      </c>
      <c r="AC80" s="12" t="s">
        <v>2106</v>
      </c>
      <c r="AD80" s="12" t="s">
        <v>2172</v>
      </c>
      <c r="AE80" s="12" t="s">
        <v>2236</v>
      </c>
      <c r="AF80" s="12" t="s">
        <v>2301</v>
      </c>
      <c r="AG80" s="12" t="s">
        <v>230</v>
      </c>
      <c r="AH80" s="12" t="s">
        <v>2368</v>
      </c>
      <c r="AI80" s="12" t="s">
        <v>230</v>
      </c>
      <c r="AJ80" s="12" t="s">
        <v>2433</v>
      </c>
      <c r="AK80" s="12" t="s">
        <v>2496</v>
      </c>
      <c r="AL80" s="12" t="s">
        <v>2558</v>
      </c>
      <c r="AM80" s="12" t="s">
        <v>2624</v>
      </c>
      <c r="AN80" s="12" t="s">
        <v>2692</v>
      </c>
      <c r="AO80" s="12" t="s">
        <v>294</v>
      </c>
      <c r="AP80" s="12" t="s">
        <v>2757</v>
      </c>
      <c r="AQ80" s="12" t="s">
        <v>230</v>
      </c>
      <c r="AR80" s="12" t="s">
        <v>2869</v>
      </c>
      <c r="AS80" s="12" t="s">
        <v>2936</v>
      </c>
      <c r="AT80" s="12" t="s">
        <v>3002</v>
      </c>
      <c r="AU80" s="12" t="s">
        <v>3067</v>
      </c>
      <c r="AV80" s="12" t="s">
        <v>3133</v>
      </c>
      <c r="AW80" s="12" t="s">
        <v>3190</v>
      </c>
      <c r="AX80" s="12" t="s">
        <v>3249</v>
      </c>
      <c r="AY80" s="12" t="s">
        <v>3314</v>
      </c>
      <c r="AZ80" s="12" t="s">
        <v>3380</v>
      </c>
      <c r="BA80" s="12" t="s">
        <v>3426</v>
      </c>
      <c r="BB80" s="12" t="s">
        <v>3486</v>
      </c>
      <c r="BC80" s="12" t="s">
        <v>3527</v>
      </c>
      <c r="BD80" s="12" t="s">
        <v>3576</v>
      </c>
      <c r="BE80" s="12" t="s">
        <v>3642</v>
      </c>
      <c r="BF80" s="12" t="s">
        <v>3705</v>
      </c>
      <c r="BG80" s="12" t="s">
        <v>3768</v>
      </c>
      <c r="BH80" s="12" t="s">
        <v>3826</v>
      </c>
      <c r="BI80" s="12" t="s">
        <v>3892</v>
      </c>
      <c r="BJ80" s="12" t="s">
        <v>3959</v>
      </c>
      <c r="BK80" s="12" t="s">
        <v>4010</v>
      </c>
      <c r="BL80" s="12" t="s">
        <v>5958</v>
      </c>
      <c r="BM80" s="12" t="s">
        <v>4097</v>
      </c>
      <c r="BN80" s="12" t="s">
        <v>708</v>
      </c>
      <c r="BO80" s="12" t="s">
        <v>4154</v>
      </c>
      <c r="BP80" s="12" t="s">
        <v>4220</v>
      </c>
      <c r="BQ80" s="12" t="s">
        <v>4282</v>
      </c>
      <c r="BR80" s="12" t="s">
        <v>4342</v>
      </c>
      <c r="BS80" s="12" t="s">
        <v>4406</v>
      </c>
      <c r="BT80" s="12" t="s">
        <v>4469</v>
      </c>
      <c r="BU80" s="12" t="s">
        <v>4525</v>
      </c>
      <c r="BV80" s="12" t="s">
        <v>4586</v>
      </c>
      <c r="BW80" s="12" t="s">
        <v>4639</v>
      </c>
      <c r="BX80" s="12" t="s">
        <v>4707</v>
      </c>
      <c r="BY80" s="12" t="s">
        <v>4767</v>
      </c>
      <c r="BZ80" s="12" t="s">
        <v>4820</v>
      </c>
      <c r="CA80" s="12" t="s">
        <v>4880</v>
      </c>
      <c r="CB80" s="12" t="s">
        <v>262</v>
      </c>
      <c r="CC80" s="12" t="s">
        <v>4939</v>
      </c>
      <c r="CD80" s="12" t="s">
        <v>230</v>
      </c>
      <c r="CE80" s="12" t="s">
        <v>374</v>
      </c>
      <c r="CF80" s="12" t="s">
        <v>230</v>
      </c>
      <c r="CG80" s="12" t="s">
        <v>5119</v>
      </c>
      <c r="CH80" s="12" t="s">
        <v>5185</v>
      </c>
      <c r="CI80" s="12" t="s">
        <v>5252</v>
      </c>
      <c r="CJ80" s="12" t="s">
        <v>5318</v>
      </c>
      <c r="CK80" s="12" t="s">
        <v>5381</v>
      </c>
      <c r="CL80" s="12" t="s">
        <v>5442</v>
      </c>
      <c r="CM80" s="12" t="s">
        <v>5507</v>
      </c>
      <c r="CN80" s="12" t="s">
        <v>5573</v>
      </c>
      <c r="CO80" s="12" t="s">
        <v>5639</v>
      </c>
      <c r="CP80" s="12" t="s">
        <v>5704</v>
      </c>
      <c r="CQ80" s="12" t="s">
        <v>5771</v>
      </c>
      <c r="CR80" s="12" t="s">
        <v>5828</v>
      </c>
    </row>
    <row r="81" spans="1:96" x14ac:dyDescent="0.3">
      <c r="A81" s="12" t="s">
        <v>889</v>
      </c>
      <c r="B81" s="12" t="s">
        <v>956</v>
      </c>
      <c r="C81" s="12" t="s">
        <v>1020</v>
      </c>
      <c r="D81" s="12" t="s">
        <v>1087</v>
      </c>
      <c r="E81" s="12" t="s">
        <v>1155</v>
      </c>
      <c r="F81" s="12" t="s">
        <v>1219</v>
      </c>
      <c r="G81" s="12" t="s">
        <v>1287</v>
      </c>
      <c r="H81" s="12" t="s">
        <v>1352</v>
      </c>
      <c r="I81" s="12" t="s">
        <v>1415</v>
      </c>
      <c r="J81" s="12" t="s">
        <v>1483</v>
      </c>
      <c r="K81" s="12" t="s">
        <v>823</v>
      </c>
      <c r="L81" s="12" t="s">
        <v>5947</v>
      </c>
      <c r="M81" s="12" t="s">
        <v>5895</v>
      </c>
      <c r="N81" s="12" t="s">
        <v>5895</v>
      </c>
      <c r="O81" s="12" t="s">
        <v>1533</v>
      </c>
      <c r="P81" s="12" t="s">
        <v>1571</v>
      </c>
      <c r="Q81" s="12" t="s">
        <v>1634</v>
      </c>
      <c r="R81" s="12" t="s">
        <v>1679</v>
      </c>
      <c r="S81" s="12" t="s">
        <v>1732</v>
      </c>
      <c r="T81" s="12" t="s">
        <v>231</v>
      </c>
      <c r="U81" s="12" t="s">
        <v>1798</v>
      </c>
      <c r="V81" s="12" t="s">
        <v>1863</v>
      </c>
      <c r="W81" s="12" t="s">
        <v>441</v>
      </c>
      <c r="X81" s="12" t="s">
        <v>323</v>
      </c>
      <c r="Y81" s="12" t="s">
        <v>1918</v>
      </c>
      <c r="Z81" s="12" t="s">
        <v>1972</v>
      </c>
      <c r="AA81" s="12" t="s">
        <v>2039</v>
      </c>
      <c r="AB81" s="12" t="s">
        <v>766</v>
      </c>
      <c r="AC81" s="12" t="s">
        <v>2107</v>
      </c>
      <c r="AD81" s="12" t="s">
        <v>2173</v>
      </c>
      <c r="AE81" s="12" t="s">
        <v>2237</v>
      </c>
      <c r="AF81" s="12" t="s">
        <v>2302</v>
      </c>
      <c r="AG81" s="12" t="s">
        <v>231</v>
      </c>
      <c r="AH81" s="12" t="s">
        <v>2369</v>
      </c>
      <c r="AI81" s="12" t="s">
        <v>231</v>
      </c>
      <c r="AJ81" s="12" t="s">
        <v>2434</v>
      </c>
      <c r="AK81" s="12" t="s">
        <v>2497</v>
      </c>
      <c r="AL81" s="12" t="s">
        <v>2559</v>
      </c>
      <c r="AM81" s="12" t="s">
        <v>2625</v>
      </c>
      <c r="AN81" s="12" t="s">
        <v>2693</v>
      </c>
      <c r="AO81" s="12" t="s">
        <v>295</v>
      </c>
      <c r="AP81" s="12" t="s">
        <v>2758</v>
      </c>
      <c r="AQ81" s="12" t="s">
        <v>2803</v>
      </c>
      <c r="AR81" s="12" t="s">
        <v>2870</v>
      </c>
      <c r="AS81" s="12" t="s">
        <v>2937</v>
      </c>
      <c r="AT81" s="12" t="s">
        <v>3003</v>
      </c>
      <c r="AU81" s="12" t="s">
        <v>3068</v>
      </c>
      <c r="AV81" s="12" t="s">
        <v>3134</v>
      </c>
      <c r="AW81" s="12" t="s">
        <v>3191</v>
      </c>
      <c r="AX81" s="12" t="s">
        <v>3250</v>
      </c>
      <c r="AY81" s="12" t="s">
        <v>3315</v>
      </c>
      <c r="AZ81" s="12" t="s">
        <v>3381</v>
      </c>
      <c r="BA81" s="12" t="s">
        <v>3427</v>
      </c>
      <c r="BB81" s="12" t="s">
        <v>3487</v>
      </c>
      <c r="BC81" s="12" t="s">
        <v>3528</v>
      </c>
      <c r="BD81" s="12" t="s">
        <v>3577</v>
      </c>
      <c r="BE81" s="12" t="s">
        <v>3643</v>
      </c>
      <c r="BF81" s="12" t="s">
        <v>3706</v>
      </c>
      <c r="BG81" s="12" t="s">
        <v>3769</v>
      </c>
      <c r="BH81" s="12" t="s">
        <v>3827</v>
      </c>
      <c r="BI81" s="12" t="s">
        <v>3893</v>
      </c>
      <c r="BJ81" s="12" t="s">
        <v>3960</v>
      </c>
      <c r="BK81" s="12" t="s">
        <v>4011</v>
      </c>
      <c r="BL81" s="12" t="s">
        <v>4033</v>
      </c>
      <c r="BM81" s="12" t="s">
        <v>4098</v>
      </c>
      <c r="BN81" s="12" t="s">
        <v>709</v>
      </c>
      <c r="BO81" s="12" t="s">
        <v>4155</v>
      </c>
      <c r="BP81" s="12" t="s">
        <v>4221</v>
      </c>
      <c r="BQ81" s="12" t="s">
        <v>4283</v>
      </c>
      <c r="BR81" s="12" t="s">
        <v>4343</v>
      </c>
      <c r="BS81" s="12" t="s">
        <v>4407</v>
      </c>
      <c r="BT81" s="12" t="s">
        <v>4470</v>
      </c>
      <c r="BU81" s="12" t="s">
        <v>4526</v>
      </c>
      <c r="BV81" s="12" t="s">
        <v>4587</v>
      </c>
      <c r="BW81" s="12" t="s">
        <v>4640</v>
      </c>
      <c r="BX81" s="12" t="s">
        <v>4708</v>
      </c>
      <c r="BY81" s="12" t="s">
        <v>4768</v>
      </c>
      <c r="BZ81" s="12" t="s">
        <v>4821</v>
      </c>
      <c r="CA81" s="12" t="s">
        <v>4881</v>
      </c>
      <c r="CB81" s="12" t="s">
        <v>263</v>
      </c>
      <c r="CC81" s="12" t="s">
        <v>4940</v>
      </c>
      <c r="CD81" s="12" t="s">
        <v>5006</v>
      </c>
      <c r="CE81" s="12" t="s">
        <v>375</v>
      </c>
      <c r="CF81" s="12" t="s">
        <v>5056</v>
      </c>
      <c r="CG81" s="12" t="s">
        <v>5120</v>
      </c>
      <c r="CH81" s="12" t="s">
        <v>5186</v>
      </c>
      <c r="CI81" s="12" t="s">
        <v>5253</v>
      </c>
      <c r="CJ81" s="12" t="s">
        <v>5319</v>
      </c>
      <c r="CK81" s="12" t="s">
        <v>5382</v>
      </c>
      <c r="CL81" s="12" t="s">
        <v>5443</v>
      </c>
      <c r="CM81" s="12" t="s">
        <v>5508</v>
      </c>
      <c r="CN81" s="12" t="s">
        <v>5574</v>
      </c>
      <c r="CO81" s="12" t="s">
        <v>5640</v>
      </c>
      <c r="CP81" s="12" t="s">
        <v>5705</v>
      </c>
      <c r="CQ81" s="12" t="s">
        <v>5772</v>
      </c>
      <c r="CR81" s="12" t="s">
        <v>5829</v>
      </c>
    </row>
    <row r="82" spans="1:96" x14ac:dyDescent="0.3">
      <c r="A82" s="12" t="s">
        <v>890</v>
      </c>
      <c r="B82" s="12" t="s">
        <v>443</v>
      </c>
      <c r="C82" s="12" t="s">
        <v>443</v>
      </c>
      <c r="D82" s="12" t="s">
        <v>443</v>
      </c>
      <c r="E82" s="12" t="s">
        <v>443</v>
      </c>
      <c r="F82" s="12" t="s">
        <v>443</v>
      </c>
      <c r="G82" s="12" t="s">
        <v>443</v>
      </c>
      <c r="H82" s="12" t="s">
        <v>1353</v>
      </c>
      <c r="I82" s="12" t="s">
        <v>443</v>
      </c>
      <c r="J82" s="12" t="s">
        <v>1484</v>
      </c>
      <c r="K82" s="12" t="s">
        <v>640</v>
      </c>
      <c r="L82" s="12" t="s">
        <v>443</v>
      </c>
      <c r="M82" s="12" t="s">
        <v>5896</v>
      </c>
      <c r="N82" s="12" t="s">
        <v>5896</v>
      </c>
      <c r="O82" s="12" t="s">
        <v>640</v>
      </c>
      <c r="P82" s="12" t="s">
        <v>1572</v>
      </c>
      <c r="Q82" s="12" t="s">
        <v>1635</v>
      </c>
      <c r="R82" s="12" t="s">
        <v>442</v>
      </c>
      <c r="S82" s="12" t="s">
        <v>1733</v>
      </c>
      <c r="T82" s="12" t="s">
        <v>443</v>
      </c>
      <c r="U82" s="12" t="s">
        <v>1799</v>
      </c>
      <c r="V82" s="12" t="s">
        <v>1864</v>
      </c>
      <c r="W82" s="12" t="s">
        <v>646</v>
      </c>
      <c r="X82" s="12" t="s">
        <v>642</v>
      </c>
      <c r="Y82" s="12" t="s">
        <v>1919</v>
      </c>
      <c r="Z82" s="12" t="s">
        <v>640</v>
      </c>
      <c r="AA82" s="12" t="s">
        <v>443</v>
      </c>
      <c r="AB82" s="12" t="s">
        <v>767</v>
      </c>
      <c r="AC82" s="12" t="s">
        <v>2108</v>
      </c>
      <c r="AD82" s="12" t="s">
        <v>2174</v>
      </c>
      <c r="AE82" s="12" t="s">
        <v>442</v>
      </c>
      <c r="AF82" s="12" t="s">
        <v>443</v>
      </c>
      <c r="AG82" s="12" t="s">
        <v>443</v>
      </c>
      <c r="AH82" s="12" t="s">
        <v>2370</v>
      </c>
      <c r="AI82" s="12" t="s">
        <v>443</v>
      </c>
      <c r="AJ82" s="12" t="s">
        <v>2435</v>
      </c>
      <c r="AK82" s="12" t="s">
        <v>443</v>
      </c>
      <c r="AL82" s="12" t="s">
        <v>2560</v>
      </c>
      <c r="AM82" s="12" t="s">
        <v>2626</v>
      </c>
      <c r="AN82" s="12" t="s">
        <v>2694</v>
      </c>
      <c r="AO82" s="12" t="s">
        <v>640</v>
      </c>
      <c r="AP82" s="12" t="s">
        <v>443</v>
      </c>
      <c r="AQ82" s="12" t="s">
        <v>443</v>
      </c>
      <c r="AR82" s="12" t="s">
        <v>443</v>
      </c>
      <c r="AS82" s="12" t="s">
        <v>443</v>
      </c>
      <c r="AT82" s="12" t="s">
        <v>443</v>
      </c>
      <c r="AU82" s="12" t="s">
        <v>3069</v>
      </c>
      <c r="AV82" s="12" t="s">
        <v>3135</v>
      </c>
      <c r="AW82" s="12" t="s">
        <v>443</v>
      </c>
      <c r="AX82" s="12" t="s">
        <v>3251</v>
      </c>
      <c r="AY82" s="12" t="s">
        <v>443</v>
      </c>
      <c r="AZ82" s="12" t="s">
        <v>443</v>
      </c>
      <c r="BA82" s="12" t="s">
        <v>3428</v>
      </c>
      <c r="BB82" s="12" t="s">
        <v>3488</v>
      </c>
      <c r="BC82" s="12" t="s">
        <v>3529</v>
      </c>
      <c r="BD82" s="12" t="s">
        <v>2626</v>
      </c>
      <c r="BE82" s="12" t="s">
        <v>443</v>
      </c>
      <c r="BF82" s="12" t="s">
        <v>3707</v>
      </c>
      <c r="BG82" s="12" t="s">
        <v>3709</v>
      </c>
      <c r="BH82" s="12" t="s">
        <v>3828</v>
      </c>
      <c r="BI82" s="12" t="s">
        <v>443</v>
      </c>
      <c r="BJ82" s="12" t="s">
        <v>3961</v>
      </c>
      <c r="BK82" s="12" t="s">
        <v>4012</v>
      </c>
      <c r="BL82" s="12" t="s">
        <v>4034</v>
      </c>
      <c r="BM82" s="12" t="s">
        <v>443</v>
      </c>
      <c r="BN82" s="12" t="s">
        <v>710</v>
      </c>
      <c r="BO82" s="12" t="s">
        <v>4156</v>
      </c>
      <c r="BP82" s="12" t="s">
        <v>4222</v>
      </c>
      <c r="BQ82" s="12" t="s">
        <v>642</v>
      </c>
      <c r="BR82" s="12" t="s">
        <v>443</v>
      </c>
      <c r="BS82" s="12" t="s">
        <v>443</v>
      </c>
      <c r="BT82" s="12" t="s">
        <v>4471</v>
      </c>
      <c r="BU82" s="12" t="s">
        <v>4527</v>
      </c>
      <c r="BV82" s="12" t="s">
        <v>443</v>
      </c>
      <c r="BW82" s="12" t="s">
        <v>443</v>
      </c>
      <c r="BX82" s="12" t="s">
        <v>4709</v>
      </c>
      <c r="BY82" s="12" t="s">
        <v>443</v>
      </c>
      <c r="BZ82" s="12" t="s">
        <v>1572</v>
      </c>
      <c r="CA82" s="12" t="s">
        <v>443</v>
      </c>
      <c r="CB82" s="12" t="s">
        <v>638</v>
      </c>
      <c r="CC82" s="12" t="s">
        <v>4941</v>
      </c>
      <c r="CD82" s="12" t="s">
        <v>443</v>
      </c>
      <c r="CE82" s="12" t="s">
        <v>644</v>
      </c>
      <c r="CF82" s="12" t="s">
        <v>5057</v>
      </c>
      <c r="CG82" s="12" t="s">
        <v>443</v>
      </c>
      <c r="CH82" s="12" t="s">
        <v>5187</v>
      </c>
      <c r="CI82" s="12" t="s">
        <v>5254</v>
      </c>
      <c r="CJ82" s="12" t="s">
        <v>5320</v>
      </c>
      <c r="CK82" s="12" t="s">
        <v>5057</v>
      </c>
      <c r="CL82" s="12" t="s">
        <v>5444</v>
      </c>
      <c r="CM82" s="12" t="s">
        <v>5509</v>
      </c>
      <c r="CN82" s="12" t="s">
        <v>443</v>
      </c>
      <c r="CO82" s="12" t="s">
        <v>2694</v>
      </c>
      <c r="CP82" s="12" t="s">
        <v>443</v>
      </c>
      <c r="CQ82" s="12" t="s">
        <v>443</v>
      </c>
      <c r="CR82" s="12" t="s">
        <v>5830</v>
      </c>
    </row>
    <row r="83" spans="1:96" x14ac:dyDescent="0.3">
      <c r="A83" s="12" t="s">
        <v>891</v>
      </c>
      <c r="B83" s="12" t="s">
        <v>957</v>
      </c>
      <c r="C83" s="12" t="s">
        <v>1021</v>
      </c>
      <c r="D83" s="12" t="s">
        <v>1088</v>
      </c>
      <c r="E83" s="12" t="s">
        <v>1156</v>
      </c>
      <c r="F83" s="12" t="s">
        <v>1220</v>
      </c>
      <c r="G83" s="12" t="s">
        <v>1288</v>
      </c>
      <c r="H83" s="12" t="s">
        <v>1354</v>
      </c>
      <c r="I83" s="12" t="s">
        <v>1416</v>
      </c>
      <c r="J83" s="12" t="s">
        <v>1485</v>
      </c>
      <c r="K83" s="12" t="s">
        <v>824</v>
      </c>
      <c r="L83" s="12" t="s">
        <v>5948</v>
      </c>
      <c r="M83" s="12" t="s">
        <v>5897</v>
      </c>
      <c r="N83" s="12" t="s">
        <v>5897</v>
      </c>
      <c r="O83" s="12" t="s">
        <v>1534</v>
      </c>
      <c r="P83" s="12" t="s">
        <v>1573</v>
      </c>
      <c r="Q83" s="12" t="s">
        <v>1636</v>
      </c>
      <c r="R83" s="12" t="s">
        <v>1680</v>
      </c>
      <c r="S83" s="12" t="s">
        <v>1734</v>
      </c>
      <c r="T83" s="12" t="s">
        <v>637</v>
      </c>
      <c r="U83" s="12" t="s">
        <v>1800</v>
      </c>
      <c r="V83" s="12" t="s">
        <v>1865</v>
      </c>
      <c r="W83" s="12" t="s">
        <v>647</v>
      </c>
      <c r="X83" s="12" t="s">
        <v>643</v>
      </c>
      <c r="Y83" s="12" t="s">
        <v>1920</v>
      </c>
      <c r="Z83" s="12" t="s">
        <v>1973</v>
      </c>
      <c r="AA83" s="12" t="s">
        <v>2040</v>
      </c>
      <c r="AB83" s="12" t="s">
        <v>768</v>
      </c>
      <c r="AC83" s="12" t="s">
        <v>2109</v>
      </c>
      <c r="AD83" s="12" t="s">
        <v>2175</v>
      </c>
      <c r="AE83" s="12" t="s">
        <v>2238</v>
      </c>
      <c r="AF83" s="12" t="s">
        <v>2303</v>
      </c>
      <c r="AG83" s="12" t="s">
        <v>637</v>
      </c>
      <c r="AH83" s="12" t="s">
        <v>2371</v>
      </c>
      <c r="AI83" s="12" t="s">
        <v>637</v>
      </c>
      <c r="AJ83" s="12" t="s">
        <v>2436</v>
      </c>
      <c r="AK83" s="12" t="s">
        <v>2498</v>
      </c>
      <c r="AL83" s="12" t="s">
        <v>2561</v>
      </c>
      <c r="AM83" s="12" t="s">
        <v>2627</v>
      </c>
      <c r="AN83" s="12" t="s">
        <v>2695</v>
      </c>
      <c r="AO83" s="12" t="s">
        <v>641</v>
      </c>
      <c r="AP83" s="12" t="s">
        <v>2759</v>
      </c>
      <c r="AQ83" s="12" t="s">
        <v>2804</v>
      </c>
      <c r="AR83" s="12" t="s">
        <v>2871</v>
      </c>
      <c r="AS83" s="12" t="s">
        <v>2938</v>
      </c>
      <c r="AT83" s="12" t="s">
        <v>3004</v>
      </c>
      <c r="AU83" s="12" t="s">
        <v>3070</v>
      </c>
      <c r="AV83" s="12" t="s">
        <v>3136</v>
      </c>
      <c r="AW83" s="12" t="s">
        <v>3192</v>
      </c>
      <c r="AX83" s="12" t="s">
        <v>3252</v>
      </c>
      <c r="AY83" s="12" t="s">
        <v>3316</v>
      </c>
      <c r="AZ83" s="12" t="s">
        <v>3382</v>
      </c>
      <c r="BA83" s="12" t="s">
        <v>3429</v>
      </c>
      <c r="BB83" s="12" t="s">
        <v>3489</v>
      </c>
      <c r="BC83" s="12" t="s">
        <v>3530</v>
      </c>
      <c r="BD83" s="12" t="s">
        <v>3578</v>
      </c>
      <c r="BE83" s="12" t="s">
        <v>3644</v>
      </c>
      <c r="BF83" s="12" t="s">
        <v>3708</v>
      </c>
      <c r="BG83" s="12" t="s">
        <v>3770</v>
      </c>
      <c r="BH83" s="12" t="s">
        <v>3829</v>
      </c>
      <c r="BI83" s="12" t="s">
        <v>3894</v>
      </c>
      <c r="BJ83" s="12" t="s">
        <v>3962</v>
      </c>
      <c r="BK83" s="12" t="s">
        <v>4013</v>
      </c>
      <c r="BL83" s="12" t="s">
        <v>4035</v>
      </c>
      <c r="BM83" s="12" t="s">
        <v>4099</v>
      </c>
      <c r="BN83" s="12" t="s">
        <v>711</v>
      </c>
      <c r="BO83" s="12" t="s">
        <v>4157</v>
      </c>
      <c r="BP83" s="12" t="s">
        <v>4223</v>
      </c>
      <c r="BQ83" s="12" t="s">
        <v>4284</v>
      </c>
      <c r="BR83" s="12" t="s">
        <v>4344</v>
      </c>
      <c r="BS83" s="12" t="s">
        <v>4408</v>
      </c>
      <c r="BT83" s="12" t="s">
        <v>4472</v>
      </c>
      <c r="BU83" s="12" t="s">
        <v>4528</v>
      </c>
      <c r="BV83" s="12" t="s">
        <v>4588</v>
      </c>
      <c r="BW83" s="12" t="s">
        <v>4641</v>
      </c>
      <c r="BX83" s="12" t="s">
        <v>4710</v>
      </c>
      <c r="BY83" s="12" t="s">
        <v>4769</v>
      </c>
      <c r="BZ83" s="12" t="s">
        <v>4822</v>
      </c>
      <c r="CA83" s="12" t="s">
        <v>4882</v>
      </c>
      <c r="CB83" s="12" t="s">
        <v>639</v>
      </c>
      <c r="CC83" s="12" t="s">
        <v>4942</v>
      </c>
      <c r="CD83" s="12" t="s">
        <v>5007</v>
      </c>
      <c r="CE83" s="12" t="s">
        <v>645</v>
      </c>
      <c r="CF83" s="12" t="s">
        <v>5058</v>
      </c>
      <c r="CG83" s="12" t="s">
        <v>5121</v>
      </c>
      <c r="CH83" s="12" t="s">
        <v>5188</v>
      </c>
      <c r="CI83" s="12" t="s">
        <v>5255</v>
      </c>
      <c r="CJ83" s="12" t="s">
        <v>5321</v>
      </c>
      <c r="CK83" s="12" t="s">
        <v>5383</v>
      </c>
      <c r="CL83" s="12" t="s">
        <v>5445</v>
      </c>
      <c r="CM83" s="12" t="s">
        <v>5510</v>
      </c>
      <c r="CN83" s="12" t="s">
        <v>5575</v>
      </c>
      <c r="CO83" s="12" t="s">
        <v>5641</v>
      </c>
      <c r="CP83" s="12" t="s">
        <v>5706</v>
      </c>
      <c r="CQ83" s="12" t="s">
        <v>5773</v>
      </c>
      <c r="CR83" s="12" t="s">
        <v>5831</v>
      </c>
    </row>
    <row r="84" spans="1:96" x14ac:dyDescent="0.3">
      <c r="A84" s="12" t="s">
        <v>5963</v>
      </c>
      <c r="B84" s="12" t="s">
        <v>5985</v>
      </c>
      <c r="C84" s="12" t="s">
        <v>5989</v>
      </c>
      <c r="D84" s="12" t="s">
        <v>5993</v>
      </c>
      <c r="E84" s="12" t="s">
        <v>5963</v>
      </c>
      <c r="F84" s="12" t="s">
        <v>5963</v>
      </c>
      <c r="G84" s="12" t="s">
        <v>6003</v>
      </c>
      <c r="H84" s="12" t="s">
        <v>6007</v>
      </c>
      <c r="I84" s="12" t="s">
        <v>5963</v>
      </c>
      <c r="J84" s="12" t="s">
        <v>6014</v>
      </c>
      <c r="K84" s="12" t="s">
        <v>6017</v>
      </c>
      <c r="L84" s="12" t="s">
        <v>5963</v>
      </c>
      <c r="M84" s="12" t="s">
        <v>5963</v>
      </c>
      <c r="N84" s="12" t="s">
        <v>5963</v>
      </c>
      <c r="O84" s="12" t="s">
        <v>6021</v>
      </c>
      <c r="P84" s="12" t="s">
        <v>5985</v>
      </c>
      <c r="Q84" s="12" t="s">
        <v>6027</v>
      </c>
      <c r="R84" s="12" t="s">
        <v>5963</v>
      </c>
      <c r="S84" s="12" t="s">
        <v>5963</v>
      </c>
      <c r="T84" s="12" t="s">
        <v>5963</v>
      </c>
      <c r="U84" s="12" t="s">
        <v>6038</v>
      </c>
      <c r="V84" s="12" t="s">
        <v>6042</v>
      </c>
      <c r="W84" s="12" t="s">
        <v>6046</v>
      </c>
      <c r="X84" s="12" t="s">
        <v>6050</v>
      </c>
      <c r="Y84" s="12" t="s">
        <v>5963</v>
      </c>
      <c r="Z84" s="12" t="s">
        <v>6057</v>
      </c>
      <c r="AA84" s="12" t="s">
        <v>6061</v>
      </c>
      <c r="AB84" s="12" t="s">
        <v>5963</v>
      </c>
      <c r="AC84" s="12" t="s">
        <v>6068</v>
      </c>
      <c r="AD84" s="12" t="s">
        <v>6072</v>
      </c>
      <c r="AE84" s="12" t="s">
        <v>5963</v>
      </c>
      <c r="AF84" s="12" t="s">
        <v>5963</v>
      </c>
      <c r="AG84" s="12" t="s">
        <v>5963</v>
      </c>
      <c r="AH84" s="12" t="s">
        <v>6081</v>
      </c>
      <c r="AI84" s="12" t="s">
        <v>5963</v>
      </c>
      <c r="AJ84" s="12" t="s">
        <v>5963</v>
      </c>
      <c r="AK84" s="12" t="s">
        <v>5963</v>
      </c>
      <c r="AL84" s="12" t="s">
        <v>5963</v>
      </c>
      <c r="AM84" s="12" t="s">
        <v>5963</v>
      </c>
      <c r="AN84" s="12" t="s">
        <v>6017</v>
      </c>
      <c r="AO84" s="12" t="s">
        <v>6021</v>
      </c>
      <c r="AP84" s="12" t="s">
        <v>6102</v>
      </c>
      <c r="AQ84" s="12" t="s">
        <v>5963</v>
      </c>
      <c r="AR84" s="12" t="s">
        <v>6109</v>
      </c>
      <c r="AS84" s="12" t="s">
        <v>6113</v>
      </c>
      <c r="AT84" s="12" t="s">
        <v>6118</v>
      </c>
      <c r="AU84" s="12" t="s">
        <v>6122</v>
      </c>
      <c r="AV84" s="12" t="s">
        <v>6003</v>
      </c>
      <c r="AW84" s="12" t="s">
        <v>6129</v>
      </c>
      <c r="AX84" s="12" t="s">
        <v>5963</v>
      </c>
      <c r="AY84" s="12" t="s">
        <v>5985</v>
      </c>
      <c r="AZ84" s="12" t="s">
        <v>6138</v>
      </c>
      <c r="BA84" s="12" t="s">
        <v>5963</v>
      </c>
      <c r="BB84" s="12" t="s">
        <v>6145</v>
      </c>
      <c r="BC84" s="12" t="s">
        <v>5963</v>
      </c>
      <c r="BD84" s="12" t="s">
        <v>5963</v>
      </c>
      <c r="BE84" s="12" t="s">
        <v>6154</v>
      </c>
      <c r="BF84" s="12" t="s">
        <v>5963</v>
      </c>
      <c r="BG84" s="12" t="s">
        <v>5963</v>
      </c>
      <c r="BH84" s="12" t="s">
        <v>6164</v>
      </c>
      <c r="BI84" s="12" t="s">
        <v>6113</v>
      </c>
      <c r="BJ84" s="12" t="s">
        <v>6169</v>
      </c>
      <c r="BK84" s="12" t="s">
        <v>6081</v>
      </c>
      <c r="BL84" s="12" t="s">
        <v>5963</v>
      </c>
      <c r="BM84" s="12" t="s">
        <v>5963</v>
      </c>
      <c r="BN84" s="12" t="s">
        <v>5963</v>
      </c>
      <c r="BO84" s="12" t="s">
        <v>6057</v>
      </c>
      <c r="BP84" s="12" t="s">
        <v>6185</v>
      </c>
      <c r="BQ84" s="12" t="s">
        <v>6189</v>
      </c>
      <c r="BR84" s="12" t="s">
        <v>6145</v>
      </c>
      <c r="BS84" s="12" t="s">
        <v>6196</v>
      </c>
      <c r="BT84" s="12" t="s">
        <v>6021</v>
      </c>
      <c r="BU84" s="12" t="s">
        <v>6014</v>
      </c>
      <c r="BV84" s="12" t="s">
        <v>5963</v>
      </c>
      <c r="BW84" s="12" t="s">
        <v>5963</v>
      </c>
      <c r="BX84" s="12" t="s">
        <v>6209</v>
      </c>
      <c r="BY84" s="12" t="s">
        <v>6213</v>
      </c>
      <c r="BZ84" s="12" t="s">
        <v>5963</v>
      </c>
      <c r="CA84" s="12" t="s">
        <v>6219</v>
      </c>
      <c r="CB84" s="12" t="s">
        <v>6057</v>
      </c>
      <c r="CC84" s="12" t="s">
        <v>6223</v>
      </c>
      <c r="CD84" s="12" t="s">
        <v>6227</v>
      </c>
      <c r="CE84" s="12" t="s">
        <v>5963</v>
      </c>
      <c r="CF84" s="12" t="s">
        <v>6233</v>
      </c>
      <c r="CG84" s="12" t="s">
        <v>6236</v>
      </c>
      <c r="CH84" s="12" t="s">
        <v>6240</v>
      </c>
      <c r="CI84" s="12" t="s">
        <v>6244</v>
      </c>
      <c r="CJ84" s="12" t="s">
        <v>6248</v>
      </c>
      <c r="CK84" s="12" t="s">
        <v>5985</v>
      </c>
      <c r="CL84" s="12" t="s">
        <v>6113</v>
      </c>
      <c r="CM84" s="12" t="s">
        <v>5963</v>
      </c>
      <c r="CN84" s="12" t="s">
        <v>6260</v>
      </c>
      <c r="CO84" s="12" t="s">
        <v>6017</v>
      </c>
      <c r="CP84" s="12" t="s">
        <v>6267</v>
      </c>
      <c r="CQ84" s="12" t="s">
        <v>5963</v>
      </c>
      <c r="CR84" s="12" t="s">
        <v>6274</v>
      </c>
    </row>
    <row r="85" spans="1:96" x14ac:dyDescent="0.3">
      <c r="A85" s="12" t="s">
        <v>5982</v>
      </c>
      <c r="B85" s="12" t="s">
        <v>5986</v>
      </c>
      <c r="C85" s="12" t="s">
        <v>5990</v>
      </c>
      <c r="D85" s="12" t="s">
        <v>5994</v>
      </c>
      <c r="E85" s="12" t="s">
        <v>5997</v>
      </c>
      <c r="F85" s="12" t="s">
        <v>6000</v>
      </c>
      <c r="G85" s="12" t="s">
        <v>6004</v>
      </c>
      <c r="H85" s="12" t="s">
        <v>6008</v>
      </c>
      <c r="I85" s="12" t="s">
        <v>6011</v>
      </c>
      <c r="J85" s="12" t="s">
        <v>6015</v>
      </c>
      <c r="K85" s="12" t="s">
        <v>6018</v>
      </c>
      <c r="L85" s="12" t="s">
        <v>5974</v>
      </c>
      <c r="M85" s="12" t="s">
        <v>5974</v>
      </c>
      <c r="N85" s="12" t="s">
        <v>5974</v>
      </c>
      <c r="O85" s="12" t="s">
        <v>6022</v>
      </c>
      <c r="P85" s="12" t="s">
        <v>6011</v>
      </c>
      <c r="Q85" s="12" t="s">
        <v>6028</v>
      </c>
      <c r="R85" s="12" t="s">
        <v>6032</v>
      </c>
      <c r="S85" s="12" t="s">
        <v>6032</v>
      </c>
      <c r="T85" s="12" t="s">
        <v>5974</v>
      </c>
      <c r="U85" s="12" t="s">
        <v>6039</v>
      </c>
      <c r="V85" s="12" t="s">
        <v>6043</v>
      </c>
      <c r="W85" s="12" t="s">
        <v>6047</v>
      </c>
      <c r="X85" s="12" t="s">
        <v>6051</v>
      </c>
      <c r="Y85" s="12" t="s">
        <v>6054</v>
      </c>
      <c r="Z85" s="12" t="s">
        <v>6018</v>
      </c>
      <c r="AA85" s="12" t="s">
        <v>6062</v>
      </c>
      <c r="AB85" s="12" t="s">
        <v>6065</v>
      </c>
      <c r="AC85" s="12" t="s">
        <v>6069</v>
      </c>
      <c r="AD85" s="12" t="s">
        <v>6073</v>
      </c>
      <c r="AE85" s="12" t="s">
        <v>6076</v>
      </c>
      <c r="AF85" s="12" t="s">
        <v>6079</v>
      </c>
      <c r="AG85" s="12" t="s">
        <v>5974</v>
      </c>
      <c r="AH85" s="12" t="s">
        <v>6082</v>
      </c>
      <c r="AI85" s="12" t="s">
        <v>5974</v>
      </c>
      <c r="AJ85" s="12" t="s">
        <v>6085</v>
      </c>
      <c r="AK85" s="12" t="s">
        <v>6088</v>
      </c>
      <c r="AL85" s="12" t="s">
        <v>6091</v>
      </c>
      <c r="AM85" s="12" t="s">
        <v>6094</v>
      </c>
      <c r="AN85" s="12" t="s">
        <v>6097</v>
      </c>
      <c r="AO85" s="12" t="s">
        <v>6100</v>
      </c>
      <c r="AP85" s="12" t="s">
        <v>6103</v>
      </c>
      <c r="AQ85" s="12" t="s">
        <v>6106</v>
      </c>
      <c r="AR85" s="12" t="s">
        <v>6110</v>
      </c>
      <c r="AS85" s="12" t="s">
        <v>6114</v>
      </c>
      <c r="AT85" s="12" t="s">
        <v>6119</v>
      </c>
      <c r="AU85" s="12" t="s">
        <v>6123</v>
      </c>
      <c r="AV85" s="12" t="s">
        <v>6126</v>
      </c>
      <c r="AW85" s="12" t="s">
        <v>6130</v>
      </c>
      <c r="AX85" s="12" t="s">
        <v>6132</v>
      </c>
      <c r="AY85" s="12" t="s">
        <v>6135</v>
      </c>
      <c r="AZ85" s="12" t="s">
        <v>6139</v>
      </c>
      <c r="BA85" s="12" t="s">
        <v>6142</v>
      </c>
      <c r="BB85" s="12" t="s">
        <v>6146</v>
      </c>
      <c r="BC85" s="12" t="s">
        <v>6148</v>
      </c>
      <c r="BD85" s="12" t="s">
        <v>6151</v>
      </c>
      <c r="BE85" s="12" t="s">
        <v>6155</v>
      </c>
      <c r="BF85" s="12" t="s">
        <v>6158</v>
      </c>
      <c r="BG85" s="12" t="s">
        <v>6161</v>
      </c>
      <c r="BH85" s="12" t="s">
        <v>6165</v>
      </c>
      <c r="BI85" s="12" t="s">
        <v>6167</v>
      </c>
      <c r="BJ85" s="12" t="s">
        <v>6170</v>
      </c>
      <c r="BK85" s="12" t="s">
        <v>6173</v>
      </c>
      <c r="BL85" s="12" t="s">
        <v>5965</v>
      </c>
      <c r="BM85" s="12" t="s">
        <v>6176</v>
      </c>
      <c r="BN85" s="12" t="s">
        <v>6179</v>
      </c>
      <c r="BO85" s="12" t="s">
        <v>6182</v>
      </c>
      <c r="BP85" s="12" t="s">
        <v>6186</v>
      </c>
      <c r="BQ85" s="12" t="s">
        <v>6190</v>
      </c>
      <c r="BR85" s="12" t="s">
        <v>6193</v>
      </c>
      <c r="BS85" s="12" t="s">
        <v>6197</v>
      </c>
      <c r="BT85" s="12" t="s">
        <v>6199</v>
      </c>
      <c r="BU85" s="12" t="s">
        <v>6202</v>
      </c>
      <c r="BV85" s="12" t="s">
        <v>6205</v>
      </c>
      <c r="BW85" s="12" t="s">
        <v>6207</v>
      </c>
      <c r="BX85" s="12" t="s">
        <v>6210</v>
      </c>
      <c r="BY85" s="12" t="s">
        <v>6214</v>
      </c>
      <c r="BZ85" s="12" t="s">
        <v>6216</v>
      </c>
      <c r="CA85" s="12" t="s">
        <v>6220</v>
      </c>
      <c r="CB85" s="12" t="s">
        <v>6018</v>
      </c>
      <c r="CC85" s="12" t="s">
        <v>6224</v>
      </c>
      <c r="CD85" s="12" t="s">
        <v>6228</v>
      </c>
      <c r="CE85" s="12" t="s">
        <v>5965</v>
      </c>
      <c r="CF85" s="12" t="s">
        <v>6234</v>
      </c>
      <c r="CG85" s="12" t="s">
        <v>6237</v>
      </c>
      <c r="CH85" s="12" t="s">
        <v>6241</v>
      </c>
      <c r="CI85" s="12" t="s">
        <v>6245</v>
      </c>
      <c r="CJ85" s="12" t="s">
        <v>6249</v>
      </c>
      <c r="CK85" s="12" t="s">
        <v>6252</v>
      </c>
      <c r="CL85" s="12" t="s">
        <v>6193</v>
      </c>
      <c r="CM85" s="12" t="s">
        <v>6257</v>
      </c>
      <c r="CN85" s="12" t="s">
        <v>6261</v>
      </c>
      <c r="CO85" s="12" t="s">
        <v>6264</v>
      </c>
      <c r="CP85" s="12" t="s">
        <v>6268</v>
      </c>
      <c r="CQ85" s="12" t="s">
        <v>6271</v>
      </c>
      <c r="CR85" s="12" t="s">
        <v>6268</v>
      </c>
    </row>
    <row r="86" spans="1:96" x14ac:dyDescent="0.3">
      <c r="A86" s="12" t="s">
        <v>5983</v>
      </c>
      <c r="B86" s="12" t="s">
        <v>5987</v>
      </c>
      <c r="C86" s="12" t="s">
        <v>5991</v>
      </c>
      <c r="D86" s="12" t="s">
        <v>5995</v>
      </c>
      <c r="E86" s="12" t="s">
        <v>5998</v>
      </c>
      <c r="F86" s="12" t="s">
        <v>6001</v>
      </c>
      <c r="G86" s="12" t="s">
        <v>6005</v>
      </c>
      <c r="H86" s="12" t="s">
        <v>6009</v>
      </c>
      <c r="I86" s="12" t="s">
        <v>6012</v>
      </c>
      <c r="J86" s="12" t="s">
        <v>6005</v>
      </c>
      <c r="K86" s="12" t="s">
        <v>6019</v>
      </c>
      <c r="L86" s="12" t="s">
        <v>5975</v>
      </c>
      <c r="M86" s="12" t="s">
        <v>5975</v>
      </c>
      <c r="N86" s="12" t="s">
        <v>5975</v>
      </c>
      <c r="O86" s="12" t="s">
        <v>6023</v>
      </c>
      <c r="P86" s="12" t="s">
        <v>6025</v>
      </c>
      <c r="Q86" s="12" t="s">
        <v>6029</v>
      </c>
      <c r="R86" s="12" t="s">
        <v>6033</v>
      </c>
      <c r="S86" s="12" t="s">
        <v>6036</v>
      </c>
      <c r="T86" s="12" t="s">
        <v>5975</v>
      </c>
      <c r="U86" s="12" t="s">
        <v>6040</v>
      </c>
      <c r="V86" s="12" t="s">
        <v>6044</v>
      </c>
      <c r="W86" s="12" t="s">
        <v>6048</v>
      </c>
      <c r="X86" s="12" t="s">
        <v>6052</v>
      </c>
      <c r="Y86" s="12" t="s">
        <v>6055</v>
      </c>
      <c r="Z86" s="12" t="s">
        <v>6058</v>
      </c>
      <c r="AA86" s="12" t="s">
        <v>6063</v>
      </c>
      <c r="AB86" s="12" t="s">
        <v>6066</v>
      </c>
      <c r="AC86" s="12" t="s">
        <v>6070</v>
      </c>
      <c r="AD86" s="12" t="s">
        <v>6074</v>
      </c>
      <c r="AE86" s="12" t="s">
        <v>6077</v>
      </c>
      <c r="AF86" s="12" t="s">
        <v>5975</v>
      </c>
      <c r="AG86" s="12" t="s">
        <v>5975</v>
      </c>
      <c r="AH86" s="12" t="s">
        <v>6083</v>
      </c>
      <c r="AI86" s="12" t="s">
        <v>5975</v>
      </c>
      <c r="AJ86" s="12" t="s">
        <v>6086</v>
      </c>
      <c r="AK86" s="12" t="s">
        <v>6089</v>
      </c>
      <c r="AL86" s="12" t="s">
        <v>6092</v>
      </c>
      <c r="AM86" s="12" t="s">
        <v>6095</v>
      </c>
      <c r="AN86" s="12" t="s">
        <v>6098</v>
      </c>
      <c r="AO86" s="12" t="s">
        <v>6023</v>
      </c>
      <c r="AP86" s="12" t="s">
        <v>6104</v>
      </c>
      <c r="AQ86" s="12" t="s">
        <v>6107</v>
      </c>
      <c r="AR86" s="12" t="s">
        <v>6111</v>
      </c>
      <c r="AS86" s="12" t="s">
        <v>6115</v>
      </c>
      <c r="AT86" s="12" t="s">
        <v>6120</v>
      </c>
      <c r="AU86" s="12" t="s">
        <v>6124</v>
      </c>
      <c r="AV86" s="12" t="s">
        <v>6127</v>
      </c>
      <c r="AW86" s="12" t="s">
        <v>5975</v>
      </c>
      <c r="AX86" s="12" t="s">
        <v>6133</v>
      </c>
      <c r="AY86" s="12" t="s">
        <v>6136</v>
      </c>
      <c r="AZ86" s="12" t="s">
        <v>6140</v>
      </c>
      <c r="BA86" s="12" t="s">
        <v>6143</v>
      </c>
      <c r="BB86" s="12" t="s">
        <v>6005</v>
      </c>
      <c r="BC86" s="12" t="s">
        <v>6149</v>
      </c>
      <c r="BD86" s="12" t="s">
        <v>6152</v>
      </c>
      <c r="BE86" s="12" t="s">
        <v>6156</v>
      </c>
      <c r="BF86" s="12" t="s">
        <v>6159</v>
      </c>
      <c r="BG86" s="12" t="s">
        <v>6162</v>
      </c>
      <c r="BH86" s="12" t="s">
        <v>6083</v>
      </c>
      <c r="BI86" s="12" t="s">
        <v>6005</v>
      </c>
      <c r="BJ86" s="12" t="s">
        <v>6171</v>
      </c>
      <c r="BK86" s="12" t="s">
        <v>6174</v>
      </c>
      <c r="BL86" s="12" t="s">
        <v>5966</v>
      </c>
      <c r="BM86" s="12" t="s">
        <v>6177</v>
      </c>
      <c r="BN86" s="12" t="s">
        <v>6180</v>
      </c>
      <c r="BO86" s="12" t="s">
        <v>6183</v>
      </c>
      <c r="BP86" s="12" t="s">
        <v>6187</v>
      </c>
      <c r="BQ86" s="12" t="s">
        <v>6191</v>
      </c>
      <c r="BR86" s="12" t="s">
        <v>6194</v>
      </c>
      <c r="BS86" s="12" t="s">
        <v>5975</v>
      </c>
      <c r="BT86" s="12" t="s">
        <v>6200</v>
      </c>
      <c r="BU86" s="12" t="s">
        <v>6203</v>
      </c>
      <c r="BV86" s="12" t="s">
        <v>6036</v>
      </c>
      <c r="BW86" s="12" t="s">
        <v>5975</v>
      </c>
      <c r="BX86" s="12" t="s">
        <v>6211</v>
      </c>
      <c r="BY86" s="12" t="s">
        <v>6029</v>
      </c>
      <c r="BZ86" s="12" t="s">
        <v>6217</v>
      </c>
      <c r="CA86" s="12" t="s">
        <v>5975</v>
      </c>
      <c r="CB86" s="12" t="s">
        <v>6058</v>
      </c>
      <c r="CC86" s="12" t="s">
        <v>6225</v>
      </c>
      <c r="CD86" s="12" t="s">
        <v>6229</v>
      </c>
      <c r="CE86" s="12" t="s">
        <v>6231</v>
      </c>
      <c r="CF86" s="12" t="s">
        <v>5975</v>
      </c>
      <c r="CG86" s="12" t="s">
        <v>6238</v>
      </c>
      <c r="CH86" s="12" t="s">
        <v>6242</v>
      </c>
      <c r="CI86" s="12" t="s">
        <v>6246</v>
      </c>
      <c r="CJ86" s="12" t="s">
        <v>6250</v>
      </c>
      <c r="CK86" s="12" t="s">
        <v>6253</v>
      </c>
      <c r="CL86" s="12" t="s">
        <v>6255</v>
      </c>
      <c r="CM86" s="12" t="s">
        <v>6258</v>
      </c>
      <c r="CN86" s="12" t="s">
        <v>6262</v>
      </c>
      <c r="CO86" s="12" t="s">
        <v>6265</v>
      </c>
      <c r="CP86" s="12" t="s">
        <v>6269</v>
      </c>
      <c r="CQ86" s="12" t="s">
        <v>6272</v>
      </c>
      <c r="CR86" s="12" t="s">
        <v>6275</v>
      </c>
    </row>
    <row r="87" spans="1:96" x14ac:dyDescent="0.3">
      <c r="A87" s="12" t="s">
        <v>6278</v>
      </c>
      <c r="B87" s="12" t="s">
        <v>6279</v>
      </c>
      <c r="C87" s="12" t="s">
        <v>6280</v>
      </c>
      <c r="D87" s="12" t="s">
        <v>6281</v>
      </c>
      <c r="E87" s="12" t="s">
        <v>6282</v>
      </c>
      <c r="F87" s="12" t="s">
        <v>6283</v>
      </c>
      <c r="G87" s="12" t="s">
        <v>6284</v>
      </c>
      <c r="H87" s="12" t="s">
        <v>6285</v>
      </c>
      <c r="I87" s="12" t="s">
        <v>6286</v>
      </c>
      <c r="J87" s="12" t="s">
        <v>6287</v>
      </c>
      <c r="K87" s="12" t="s">
        <v>6288</v>
      </c>
      <c r="L87" s="12" t="s">
        <v>6277</v>
      </c>
      <c r="M87" s="12" t="s">
        <v>6277</v>
      </c>
      <c r="N87" s="12" t="s">
        <v>6277</v>
      </c>
      <c r="O87" s="12" t="s">
        <v>6289</v>
      </c>
      <c r="P87" s="12" t="s">
        <v>6290</v>
      </c>
      <c r="Q87" s="12" t="s">
        <v>6030</v>
      </c>
      <c r="R87" s="12" t="s">
        <v>6291</v>
      </c>
      <c r="S87" s="12" t="s">
        <v>6292</v>
      </c>
      <c r="T87" s="12" t="s">
        <v>6277</v>
      </c>
      <c r="U87" s="12" t="s">
        <v>6293</v>
      </c>
      <c r="V87" s="12" t="s">
        <v>6294</v>
      </c>
      <c r="W87" s="12" t="s">
        <v>6295</v>
      </c>
      <c r="X87" s="12" t="s">
        <v>6296</v>
      </c>
      <c r="Y87" s="12" t="s">
        <v>6297</v>
      </c>
      <c r="Z87" s="12" t="s">
        <v>6059</v>
      </c>
      <c r="AA87" s="12" t="s">
        <v>6298</v>
      </c>
      <c r="AB87" s="12" t="s">
        <v>5972</v>
      </c>
      <c r="AC87" s="12" t="s">
        <v>6299</v>
      </c>
      <c r="AD87" s="12" t="s">
        <v>6300</v>
      </c>
      <c r="AE87" s="12" t="s">
        <v>6301</v>
      </c>
      <c r="AF87" s="12" t="s">
        <v>6302</v>
      </c>
      <c r="AG87" s="12" t="s">
        <v>6277</v>
      </c>
      <c r="AH87" s="12" t="s">
        <v>6303</v>
      </c>
      <c r="AI87" s="12" t="s">
        <v>6277</v>
      </c>
      <c r="AJ87" s="12" t="s">
        <v>6304</v>
      </c>
      <c r="AK87" s="12" t="s">
        <v>6305</v>
      </c>
      <c r="AL87" s="12" t="s">
        <v>6306</v>
      </c>
      <c r="AM87" s="12" t="s">
        <v>6307</v>
      </c>
      <c r="AN87" s="12" t="s">
        <v>6308</v>
      </c>
      <c r="AO87" s="12" t="s">
        <v>6309</v>
      </c>
      <c r="AP87" s="12" t="s">
        <v>6310</v>
      </c>
      <c r="AQ87" s="12" t="s">
        <v>6311</v>
      </c>
      <c r="AR87" s="12" t="s">
        <v>6312</v>
      </c>
      <c r="AS87" s="12" t="s">
        <v>6313</v>
      </c>
      <c r="AT87" s="12" t="s">
        <v>6314</v>
      </c>
      <c r="AU87" s="12" t="s">
        <v>6315</v>
      </c>
      <c r="AV87" s="12" t="s">
        <v>6316</v>
      </c>
      <c r="AW87" s="12" t="s">
        <v>6277</v>
      </c>
      <c r="AX87" s="12" t="s">
        <v>6317</v>
      </c>
      <c r="AY87" s="12" t="s">
        <v>6318</v>
      </c>
      <c r="AZ87" s="12" t="s">
        <v>6319</v>
      </c>
      <c r="BA87" s="12" t="s">
        <v>6320</v>
      </c>
      <c r="BB87" s="12" t="s">
        <v>6321</v>
      </c>
      <c r="BC87" s="12" t="s">
        <v>6322</v>
      </c>
      <c r="BD87" s="12" t="s">
        <v>6307</v>
      </c>
      <c r="BE87" s="12" t="s">
        <v>6323</v>
      </c>
      <c r="BF87" s="12" t="s">
        <v>6324</v>
      </c>
      <c r="BG87" s="12" t="s">
        <v>6325</v>
      </c>
      <c r="BH87" s="12" t="s">
        <v>6303</v>
      </c>
      <c r="BI87" s="12" t="s">
        <v>6326</v>
      </c>
      <c r="BJ87" s="12" t="s">
        <v>6327</v>
      </c>
      <c r="BK87" s="12" t="s">
        <v>6303</v>
      </c>
      <c r="BL87" s="12" t="s">
        <v>6034</v>
      </c>
      <c r="BM87" s="12" t="s">
        <v>6328</v>
      </c>
      <c r="BN87" s="12" t="s">
        <v>6329</v>
      </c>
      <c r="BO87" s="12" t="s">
        <v>6330</v>
      </c>
      <c r="BP87" s="12" t="s">
        <v>6331</v>
      </c>
      <c r="BQ87" s="12" t="s">
        <v>6116</v>
      </c>
      <c r="BR87" s="12" t="s">
        <v>6332</v>
      </c>
      <c r="BS87" s="12" t="s">
        <v>6333</v>
      </c>
      <c r="BT87" s="12" t="s">
        <v>6334</v>
      </c>
      <c r="BU87" s="12" t="s">
        <v>6335</v>
      </c>
      <c r="BV87" s="12" t="s">
        <v>6336</v>
      </c>
      <c r="BW87" s="12" t="s">
        <v>6277</v>
      </c>
      <c r="BX87" s="12" t="s">
        <v>6337</v>
      </c>
      <c r="BY87" s="12" t="s">
        <v>6338</v>
      </c>
      <c r="BZ87" s="12" t="s">
        <v>6339</v>
      </c>
      <c r="CA87" s="12" t="s">
        <v>6340</v>
      </c>
      <c r="CB87" s="12" t="s">
        <v>6059</v>
      </c>
      <c r="CC87" s="12" t="s">
        <v>6341</v>
      </c>
      <c r="CD87" s="12" t="s">
        <v>6342</v>
      </c>
      <c r="CE87" s="12" t="s">
        <v>5972</v>
      </c>
      <c r="CF87" s="12" t="s">
        <v>6343</v>
      </c>
      <c r="CG87" s="12" t="s">
        <v>6344</v>
      </c>
      <c r="CH87" s="12" t="s">
        <v>6345</v>
      </c>
      <c r="CI87" s="12" t="s">
        <v>6346</v>
      </c>
      <c r="CJ87" s="12" t="s">
        <v>6347</v>
      </c>
      <c r="CK87" s="12" t="s">
        <v>6348</v>
      </c>
      <c r="CL87" s="12" t="s">
        <v>6349</v>
      </c>
      <c r="CM87" s="12" t="s">
        <v>6350</v>
      </c>
      <c r="CN87" s="12" t="s">
        <v>6351</v>
      </c>
      <c r="CO87" s="12" t="s">
        <v>6352</v>
      </c>
      <c r="CP87" s="12" t="s">
        <v>6353</v>
      </c>
      <c r="CQ87" s="12" t="s">
        <v>6277</v>
      </c>
      <c r="CR87" s="12" t="s">
        <v>6353</v>
      </c>
    </row>
    <row r="88" spans="1:96" x14ac:dyDescent="0.3">
      <c r="A88" s="12" t="s">
        <v>5984</v>
      </c>
      <c r="B88" s="12" t="s">
        <v>5988</v>
      </c>
      <c r="C88" s="12" t="s">
        <v>5992</v>
      </c>
      <c r="D88" s="12" t="s">
        <v>5996</v>
      </c>
      <c r="E88" s="12" t="s">
        <v>5999</v>
      </c>
      <c r="F88" s="12" t="s">
        <v>6002</v>
      </c>
      <c r="G88" s="12" t="s">
        <v>6006</v>
      </c>
      <c r="H88" s="12" t="s">
        <v>6010</v>
      </c>
      <c r="I88" s="12" t="s">
        <v>6013</v>
      </c>
      <c r="J88" s="12" t="s">
        <v>6016</v>
      </c>
      <c r="K88" s="12" t="s">
        <v>6020</v>
      </c>
      <c r="L88" s="12" t="s">
        <v>5973</v>
      </c>
      <c r="M88" s="12" t="s">
        <v>5973</v>
      </c>
      <c r="N88" s="12" t="s">
        <v>5973</v>
      </c>
      <c r="O88" s="12" t="s">
        <v>6024</v>
      </c>
      <c r="P88" s="12" t="s">
        <v>6026</v>
      </c>
      <c r="Q88" s="12" t="s">
        <v>6031</v>
      </c>
      <c r="R88" s="12" t="s">
        <v>6035</v>
      </c>
      <c r="S88" s="12" t="s">
        <v>6037</v>
      </c>
      <c r="T88" s="12" t="s">
        <v>5973</v>
      </c>
      <c r="U88" s="12" t="s">
        <v>6041</v>
      </c>
      <c r="V88" s="12" t="s">
        <v>6045</v>
      </c>
      <c r="W88" s="12" t="s">
        <v>6049</v>
      </c>
      <c r="X88" s="12" t="s">
        <v>6053</v>
      </c>
      <c r="Y88" s="12" t="s">
        <v>6056</v>
      </c>
      <c r="Z88" s="12" t="s">
        <v>6060</v>
      </c>
      <c r="AA88" s="12" t="s">
        <v>6064</v>
      </c>
      <c r="AB88" s="12" t="s">
        <v>6067</v>
      </c>
      <c r="AC88" s="12" t="s">
        <v>6071</v>
      </c>
      <c r="AD88" s="12" t="s">
        <v>6075</v>
      </c>
      <c r="AE88" s="12" t="s">
        <v>6078</v>
      </c>
      <c r="AF88" s="12" t="s">
        <v>6080</v>
      </c>
      <c r="AG88" s="12" t="s">
        <v>5973</v>
      </c>
      <c r="AH88" s="12" t="s">
        <v>6084</v>
      </c>
      <c r="AI88" s="12" t="s">
        <v>5973</v>
      </c>
      <c r="AJ88" s="12" t="s">
        <v>6087</v>
      </c>
      <c r="AK88" s="12" t="s">
        <v>6090</v>
      </c>
      <c r="AL88" s="12" t="s">
        <v>6093</v>
      </c>
      <c r="AM88" s="12" t="s">
        <v>6096</v>
      </c>
      <c r="AN88" s="12" t="s">
        <v>6099</v>
      </c>
      <c r="AO88" s="12" t="s">
        <v>6101</v>
      </c>
      <c r="AP88" s="12" t="s">
        <v>6105</v>
      </c>
      <c r="AQ88" s="12" t="s">
        <v>6108</v>
      </c>
      <c r="AR88" s="12" t="s">
        <v>6112</v>
      </c>
      <c r="AS88" s="12" t="s">
        <v>6117</v>
      </c>
      <c r="AT88" s="12" t="s">
        <v>6121</v>
      </c>
      <c r="AU88" s="12" t="s">
        <v>6125</v>
      </c>
      <c r="AV88" s="12" t="s">
        <v>6128</v>
      </c>
      <c r="AW88" s="12" t="s">
        <v>6131</v>
      </c>
      <c r="AX88" s="12" t="s">
        <v>6134</v>
      </c>
      <c r="AY88" s="12" t="s">
        <v>6137</v>
      </c>
      <c r="AZ88" s="12" t="s">
        <v>6141</v>
      </c>
      <c r="BA88" s="12" t="s">
        <v>6144</v>
      </c>
      <c r="BB88" s="12" t="s">
        <v>6147</v>
      </c>
      <c r="BC88" s="12" t="s">
        <v>6150</v>
      </c>
      <c r="BD88" s="12" t="s">
        <v>6153</v>
      </c>
      <c r="BE88" s="12" t="s">
        <v>6157</v>
      </c>
      <c r="BF88" s="12" t="s">
        <v>6160</v>
      </c>
      <c r="BG88" s="12" t="s">
        <v>6163</v>
      </c>
      <c r="BH88" s="12" t="s">
        <v>6166</v>
      </c>
      <c r="BI88" s="12" t="s">
        <v>6168</v>
      </c>
      <c r="BJ88" s="12" t="s">
        <v>6172</v>
      </c>
      <c r="BK88" s="12" t="s">
        <v>6175</v>
      </c>
      <c r="BL88" s="12" t="s">
        <v>5976</v>
      </c>
      <c r="BM88" s="12" t="s">
        <v>6178</v>
      </c>
      <c r="BN88" s="12" t="s">
        <v>6181</v>
      </c>
      <c r="BO88" s="12" t="s">
        <v>6184</v>
      </c>
      <c r="BP88" s="12" t="s">
        <v>6188</v>
      </c>
      <c r="BQ88" s="12" t="s">
        <v>6192</v>
      </c>
      <c r="BR88" s="12" t="s">
        <v>6195</v>
      </c>
      <c r="BS88" s="12" t="s">
        <v>6198</v>
      </c>
      <c r="BT88" s="12" t="s">
        <v>6201</v>
      </c>
      <c r="BU88" s="12" t="s">
        <v>6204</v>
      </c>
      <c r="BV88" s="12" t="s">
        <v>6206</v>
      </c>
      <c r="BW88" s="12" t="s">
        <v>6208</v>
      </c>
      <c r="BX88" s="12" t="s">
        <v>6212</v>
      </c>
      <c r="BY88" s="12" t="s">
        <v>6215</v>
      </c>
      <c r="BZ88" s="12" t="s">
        <v>6218</v>
      </c>
      <c r="CA88" s="12" t="s">
        <v>6221</v>
      </c>
      <c r="CB88" s="12" t="s">
        <v>6222</v>
      </c>
      <c r="CC88" s="12" t="s">
        <v>6226</v>
      </c>
      <c r="CD88" s="12" t="s">
        <v>6230</v>
      </c>
      <c r="CE88" s="12" t="s">
        <v>6232</v>
      </c>
      <c r="CF88" s="12" t="s">
        <v>6235</v>
      </c>
      <c r="CG88" s="12" t="s">
        <v>6239</v>
      </c>
      <c r="CH88" s="12" t="s">
        <v>6243</v>
      </c>
      <c r="CI88" s="12" t="s">
        <v>6247</v>
      </c>
      <c r="CJ88" s="12" t="s">
        <v>6251</v>
      </c>
      <c r="CK88" s="12" t="s">
        <v>6254</v>
      </c>
      <c r="CL88" s="12" t="s">
        <v>6256</v>
      </c>
      <c r="CM88" s="12" t="s">
        <v>6259</v>
      </c>
      <c r="CN88" s="12" t="s">
        <v>6263</v>
      </c>
      <c r="CO88" s="12" t="s">
        <v>6266</v>
      </c>
      <c r="CP88" s="12" t="s">
        <v>6270</v>
      </c>
      <c r="CQ88" s="12" t="s">
        <v>6273</v>
      </c>
      <c r="CR88" s="12" t="s">
        <v>6276</v>
      </c>
    </row>
    <row r="89" spans="1:96" x14ac:dyDescent="0.3">
      <c r="A89" s="12" t="s">
        <v>6381</v>
      </c>
      <c r="B89" s="12" t="s">
        <v>6382</v>
      </c>
      <c r="C89" s="12" t="s">
        <v>6383</v>
      </c>
      <c r="D89" s="12" t="s">
        <v>6384</v>
      </c>
      <c r="E89" s="12" t="s">
        <v>6385</v>
      </c>
      <c r="F89" s="12" t="s">
        <v>6386</v>
      </c>
      <c r="G89" s="12" t="s">
        <v>6387</v>
      </c>
      <c r="H89" s="12" t="s">
        <v>6388</v>
      </c>
      <c r="I89" s="12" t="s">
        <v>6389</v>
      </c>
      <c r="J89" s="12" t="s">
        <v>6390</v>
      </c>
      <c r="K89" s="12" t="s">
        <v>6391</v>
      </c>
      <c r="L89" s="12" t="s">
        <v>6379</v>
      </c>
      <c r="M89" s="12" t="s">
        <v>6379</v>
      </c>
      <c r="N89" s="12" t="s">
        <v>6379</v>
      </c>
      <c r="O89" s="12" t="s">
        <v>6392</v>
      </c>
      <c r="P89" s="12" t="s">
        <v>6393</v>
      </c>
      <c r="Q89" s="12" t="s">
        <v>6394</v>
      </c>
      <c r="R89" s="12" t="s">
        <v>6395</v>
      </c>
      <c r="S89" s="12" t="s">
        <v>6381</v>
      </c>
      <c r="T89" s="12" t="s">
        <v>6379</v>
      </c>
      <c r="U89" s="12" t="s">
        <v>6396</v>
      </c>
      <c r="V89" s="12" t="s">
        <v>6397</v>
      </c>
      <c r="W89" s="12" t="s">
        <v>6398</v>
      </c>
      <c r="X89" s="12" t="s">
        <v>6399</v>
      </c>
      <c r="Y89" s="12" t="s">
        <v>6400</v>
      </c>
      <c r="Z89" s="12" t="s">
        <v>6401</v>
      </c>
      <c r="AA89" s="12" t="s">
        <v>6402</v>
      </c>
      <c r="AB89" s="12" t="s">
        <v>6403</v>
      </c>
      <c r="AC89" s="12" t="s">
        <v>6404</v>
      </c>
      <c r="AD89" s="12" t="s">
        <v>6405</v>
      </c>
      <c r="AE89" s="12" t="s">
        <v>6406</v>
      </c>
      <c r="AF89" s="12" t="s">
        <v>6407</v>
      </c>
      <c r="AG89" s="12" t="s">
        <v>6379</v>
      </c>
      <c r="AH89" s="12" t="s">
        <v>6408</v>
      </c>
      <c r="AI89" s="12" t="s">
        <v>6379</v>
      </c>
      <c r="AJ89" s="12" t="s">
        <v>6409</v>
      </c>
      <c r="AK89" s="12" t="s">
        <v>6410</v>
      </c>
      <c r="AL89" s="12" t="s">
        <v>6411</v>
      </c>
      <c r="AM89" s="12" t="s">
        <v>6412</v>
      </c>
      <c r="AN89" s="12" t="s">
        <v>6413</v>
      </c>
      <c r="AO89" s="12" t="s">
        <v>6414</v>
      </c>
      <c r="AP89" s="12" t="s">
        <v>6415</v>
      </c>
      <c r="AQ89" s="12" t="s">
        <v>6416</v>
      </c>
      <c r="AR89" s="12" t="s">
        <v>6417</v>
      </c>
      <c r="AS89" s="12" t="s">
        <v>6418</v>
      </c>
      <c r="AT89" s="12" t="s">
        <v>6419</v>
      </c>
      <c r="AU89" s="12" t="s">
        <v>6420</v>
      </c>
      <c r="AV89" s="12" t="s">
        <v>6421</v>
      </c>
      <c r="AW89" s="12" t="s">
        <v>6422</v>
      </c>
      <c r="AX89" s="12" t="s">
        <v>6423</v>
      </c>
      <c r="AY89" s="12" t="s">
        <v>6424</v>
      </c>
      <c r="AZ89" s="12" t="s">
        <v>6425</v>
      </c>
      <c r="BA89" s="12" t="s">
        <v>6426</v>
      </c>
      <c r="BB89" s="12" t="s">
        <v>6427</v>
      </c>
      <c r="BC89" s="12" t="s">
        <v>6428</v>
      </c>
      <c r="BD89" s="12" t="s">
        <v>6412</v>
      </c>
      <c r="BE89" s="12" t="s">
        <v>6429</v>
      </c>
      <c r="BF89" s="12" t="s">
        <v>6430</v>
      </c>
      <c r="BG89" s="12" t="s">
        <v>6431</v>
      </c>
      <c r="BH89" s="12" t="s">
        <v>6432</v>
      </c>
      <c r="BI89" s="12" t="s">
        <v>6433</v>
      </c>
      <c r="BJ89" s="12" t="s">
        <v>6434</v>
      </c>
      <c r="BK89" s="12" t="s">
        <v>6435</v>
      </c>
      <c r="BL89" s="12" t="s">
        <v>6380</v>
      </c>
      <c r="BM89" s="12" t="s">
        <v>6436</v>
      </c>
      <c r="BN89" s="12" t="s">
        <v>6437</v>
      </c>
      <c r="BO89" s="12" t="s">
        <v>6438</v>
      </c>
      <c r="BP89" s="12" t="s">
        <v>6439</v>
      </c>
      <c r="BQ89" s="12" t="s">
        <v>6440</v>
      </c>
      <c r="BR89" s="12" t="s">
        <v>6441</v>
      </c>
      <c r="BS89" s="12" t="s">
        <v>6442</v>
      </c>
      <c r="BT89" s="12" t="s">
        <v>6443</v>
      </c>
      <c r="BU89" s="12" t="s">
        <v>6444</v>
      </c>
      <c r="BV89" s="12" t="s">
        <v>6445</v>
      </c>
      <c r="BW89" s="12" t="s">
        <v>6446</v>
      </c>
      <c r="BX89" s="12" t="s">
        <v>6447</v>
      </c>
      <c r="BY89" s="12" t="s">
        <v>6448</v>
      </c>
      <c r="BZ89" s="12" t="s">
        <v>6449</v>
      </c>
      <c r="CA89" s="12" t="s">
        <v>6450</v>
      </c>
      <c r="CB89" s="12" t="s">
        <v>6451</v>
      </c>
      <c r="CC89" s="12" t="s">
        <v>6452</v>
      </c>
      <c r="CD89" s="12" t="s">
        <v>6453</v>
      </c>
      <c r="CE89" s="12" t="s">
        <v>6454</v>
      </c>
      <c r="CF89" s="12" t="s">
        <v>6455</v>
      </c>
      <c r="CG89" s="12" t="s">
        <v>6456</v>
      </c>
      <c r="CH89" s="12" t="s">
        <v>6457</v>
      </c>
      <c r="CI89" s="12" t="s">
        <v>6458</v>
      </c>
      <c r="CJ89" s="12" t="s">
        <v>6459</v>
      </c>
      <c r="CK89" s="12" t="s">
        <v>6460</v>
      </c>
      <c r="CL89" s="12" t="s">
        <v>6461</v>
      </c>
      <c r="CM89" s="12" t="s">
        <v>6462</v>
      </c>
      <c r="CN89" s="12" t="s">
        <v>6463</v>
      </c>
      <c r="CO89" s="12" t="s">
        <v>6464</v>
      </c>
      <c r="CP89" s="12" t="s">
        <v>6465</v>
      </c>
      <c r="CQ89" s="12" t="s">
        <v>6466</v>
      </c>
      <c r="CR89" s="12" t="s">
        <v>6467</v>
      </c>
    </row>
    <row r="90" spans="1:96" x14ac:dyDescent="0.3">
      <c r="A90" s="12" t="s">
        <v>6470</v>
      </c>
      <c r="B90" s="12" t="s">
        <v>6471</v>
      </c>
      <c r="C90" s="12" t="s">
        <v>6472</v>
      </c>
      <c r="D90" s="12" t="s">
        <v>6473</v>
      </c>
      <c r="E90" s="12" t="s">
        <v>6474</v>
      </c>
      <c r="F90" s="12" t="s">
        <v>6475</v>
      </c>
      <c r="G90" s="12" t="s">
        <v>6476</v>
      </c>
      <c r="H90" s="12" t="s">
        <v>6477</v>
      </c>
      <c r="I90" s="12" t="s">
        <v>6478</v>
      </c>
      <c r="J90" s="12" t="s">
        <v>6479</v>
      </c>
      <c r="K90" s="12" t="s">
        <v>6480</v>
      </c>
      <c r="L90" s="12" t="s">
        <v>6468</v>
      </c>
      <c r="M90" s="12" t="s">
        <v>6468</v>
      </c>
      <c r="N90" s="12" t="s">
        <v>6468</v>
      </c>
      <c r="O90" s="12" t="s">
        <v>6481</v>
      </c>
      <c r="P90" s="12" t="s">
        <v>6482</v>
      </c>
      <c r="Q90" s="12" t="s">
        <v>6483</v>
      </c>
      <c r="R90" s="12" t="s">
        <v>6484</v>
      </c>
      <c r="S90" s="12" t="s">
        <v>6485</v>
      </c>
      <c r="T90" s="12" t="s">
        <v>6468</v>
      </c>
      <c r="U90" s="12" t="s">
        <v>6486</v>
      </c>
      <c r="V90" s="12" t="s">
        <v>6487</v>
      </c>
      <c r="W90" s="12" t="s">
        <v>6488</v>
      </c>
      <c r="X90" s="12" t="s">
        <v>6489</v>
      </c>
      <c r="Y90" s="12" t="s">
        <v>6490</v>
      </c>
      <c r="Z90" s="12" t="s">
        <v>6491</v>
      </c>
      <c r="AA90" s="12" t="s">
        <v>6492</v>
      </c>
      <c r="AB90" s="12" t="s">
        <v>6493</v>
      </c>
      <c r="AC90" s="12" t="s">
        <v>6494</v>
      </c>
      <c r="AD90" s="12" t="s">
        <v>6495</v>
      </c>
      <c r="AE90" s="12" t="s">
        <v>6496</v>
      </c>
      <c r="AF90" s="12" t="s">
        <v>6497</v>
      </c>
      <c r="AG90" s="12" t="s">
        <v>6468</v>
      </c>
      <c r="AH90" s="12" t="s">
        <v>6498</v>
      </c>
      <c r="AI90" s="12" t="s">
        <v>6468</v>
      </c>
      <c r="AJ90" s="12" t="s">
        <v>6499</v>
      </c>
      <c r="AK90" s="12" t="s">
        <v>6500</v>
      </c>
      <c r="AL90" s="12" t="s">
        <v>6501</v>
      </c>
      <c r="AM90" s="12" t="s">
        <v>6502</v>
      </c>
      <c r="AN90" s="12" t="s">
        <v>6503</v>
      </c>
      <c r="AO90" s="12" t="s">
        <v>6504</v>
      </c>
      <c r="AP90" s="12" t="s">
        <v>6505</v>
      </c>
      <c r="AQ90" s="12" t="s">
        <v>6506</v>
      </c>
      <c r="AR90" s="12" t="s">
        <v>6507</v>
      </c>
      <c r="AS90" s="12" t="s">
        <v>6508</v>
      </c>
      <c r="AT90" s="12" t="s">
        <v>6509</v>
      </c>
      <c r="AU90" s="12" t="s">
        <v>6510</v>
      </c>
      <c r="AV90" s="12" t="s">
        <v>6511</v>
      </c>
      <c r="AW90" s="12" t="s">
        <v>6512</v>
      </c>
      <c r="AX90" s="12" t="s">
        <v>6513</v>
      </c>
      <c r="AY90" s="12" t="s">
        <v>6514</v>
      </c>
      <c r="AZ90" s="12" t="s">
        <v>6515</v>
      </c>
      <c r="BA90" s="12" t="s">
        <v>6516</v>
      </c>
      <c r="BB90" s="12" t="s">
        <v>6517</v>
      </c>
      <c r="BC90" s="12" t="s">
        <v>6468</v>
      </c>
      <c r="BD90" s="12" t="s">
        <v>6518</v>
      </c>
      <c r="BE90" s="12" t="s">
        <v>6519</v>
      </c>
      <c r="BF90" s="12" t="s">
        <v>6520</v>
      </c>
      <c r="BG90" s="12" t="s">
        <v>6521</v>
      </c>
      <c r="BH90" s="12" t="s">
        <v>6522</v>
      </c>
      <c r="BI90" s="12" t="s">
        <v>6523</v>
      </c>
      <c r="BJ90" s="12" t="s">
        <v>6524</v>
      </c>
      <c r="BK90" s="12" t="s">
        <v>6525</v>
      </c>
      <c r="BL90" s="12" t="s">
        <v>6469</v>
      </c>
      <c r="BM90" s="12" t="s">
        <v>6526</v>
      </c>
      <c r="BN90" s="12" t="s">
        <v>6527</v>
      </c>
      <c r="BO90" s="12" t="s">
        <v>6528</v>
      </c>
      <c r="BP90" s="12" t="s">
        <v>6529</v>
      </c>
      <c r="BQ90" s="12" t="s">
        <v>6530</v>
      </c>
      <c r="BR90" s="12" t="s">
        <v>6531</v>
      </c>
      <c r="BS90" s="12" t="s">
        <v>6521</v>
      </c>
      <c r="BT90" s="12" t="s">
        <v>6532</v>
      </c>
      <c r="BU90" s="12" t="s">
        <v>6533</v>
      </c>
      <c r="BV90" s="12" t="s">
        <v>6534</v>
      </c>
      <c r="BW90" s="12" t="s">
        <v>6535</v>
      </c>
      <c r="BX90" s="12" t="s">
        <v>6536</v>
      </c>
      <c r="BY90" s="12" t="s">
        <v>6537</v>
      </c>
      <c r="BZ90" s="12" t="s">
        <v>6538</v>
      </c>
      <c r="CA90" s="12" t="s">
        <v>6539</v>
      </c>
      <c r="CB90" s="12" t="s">
        <v>792</v>
      </c>
      <c r="CC90" s="12" t="s">
        <v>6540</v>
      </c>
      <c r="CD90" s="12" t="s">
        <v>6541</v>
      </c>
      <c r="CE90" s="12" t="s">
        <v>6542</v>
      </c>
      <c r="CF90" s="12" t="s">
        <v>6543</v>
      </c>
      <c r="CG90" s="12" t="s">
        <v>6544</v>
      </c>
      <c r="CH90" s="12" t="s">
        <v>6545</v>
      </c>
      <c r="CI90" s="12" t="s">
        <v>6468</v>
      </c>
      <c r="CJ90" s="12" t="s">
        <v>6546</v>
      </c>
      <c r="CK90" s="12" t="s">
        <v>6547</v>
      </c>
      <c r="CL90" s="12" t="s">
        <v>6548</v>
      </c>
      <c r="CM90" s="12" t="s">
        <v>6549</v>
      </c>
      <c r="CN90" s="12" t="s">
        <v>6550</v>
      </c>
      <c r="CO90" s="12" t="s">
        <v>6551</v>
      </c>
      <c r="CP90" s="12" t="s">
        <v>6552</v>
      </c>
      <c r="CQ90" s="12" t="s">
        <v>6553</v>
      </c>
      <c r="CR90" s="12" t="s">
        <v>6552</v>
      </c>
    </row>
    <row r="91" spans="1:96" x14ac:dyDescent="0.3">
      <c r="A91" s="12" t="s">
        <v>6563</v>
      </c>
      <c r="B91" s="12" t="s">
        <v>6564</v>
      </c>
      <c r="C91" s="12" t="s">
        <v>6565</v>
      </c>
      <c r="D91" s="12" t="s">
        <v>6566</v>
      </c>
      <c r="E91" s="12" t="s">
        <v>6567</v>
      </c>
      <c r="F91" s="12" t="s">
        <v>6568</v>
      </c>
      <c r="G91" s="12" t="s">
        <v>6569</v>
      </c>
      <c r="H91" s="12" t="s">
        <v>6570</v>
      </c>
      <c r="I91" s="12" t="s">
        <v>6571</v>
      </c>
      <c r="J91" s="12" t="s">
        <v>6572</v>
      </c>
      <c r="K91" s="12" t="s">
        <v>6573</v>
      </c>
      <c r="L91" s="12" t="s">
        <v>6557</v>
      </c>
      <c r="M91" s="12" t="s">
        <v>6557</v>
      </c>
      <c r="N91" s="12" t="s">
        <v>6557</v>
      </c>
      <c r="O91" s="12" t="s">
        <v>6574</v>
      </c>
      <c r="P91" s="12" t="s">
        <v>6575</v>
      </c>
      <c r="Q91" s="12" t="s">
        <v>6576</v>
      </c>
      <c r="R91" s="12" t="s">
        <v>6577</v>
      </c>
      <c r="S91" s="12" t="s">
        <v>6578</v>
      </c>
      <c r="T91" s="12" t="s">
        <v>6557</v>
      </c>
      <c r="U91" s="12" t="s">
        <v>6579</v>
      </c>
      <c r="V91" s="12" t="s">
        <v>6580</v>
      </c>
      <c r="W91" s="12" t="s">
        <v>6581</v>
      </c>
      <c r="X91" s="12" t="s">
        <v>6582</v>
      </c>
      <c r="Y91" s="12" t="s">
        <v>6583</v>
      </c>
      <c r="Z91" s="12" t="s">
        <v>6584</v>
      </c>
      <c r="AA91" s="12" t="s">
        <v>6585</v>
      </c>
      <c r="AB91" s="12" t="s">
        <v>6586</v>
      </c>
      <c r="AC91" s="12" t="s">
        <v>6587</v>
      </c>
      <c r="AD91" s="12" t="s">
        <v>6588</v>
      </c>
      <c r="AE91" s="12" t="s">
        <v>6589</v>
      </c>
      <c r="AF91" s="12" t="s">
        <v>6590</v>
      </c>
      <c r="AG91" s="12" t="s">
        <v>6557</v>
      </c>
      <c r="AH91" s="12" t="s">
        <v>6591</v>
      </c>
      <c r="AI91" s="12" t="s">
        <v>6557</v>
      </c>
      <c r="AJ91" s="12" t="s">
        <v>6592</v>
      </c>
      <c r="AK91" s="12" t="s">
        <v>6593</v>
      </c>
      <c r="AL91" s="12" t="s">
        <v>6594</v>
      </c>
      <c r="AM91" s="12" t="s">
        <v>6595</v>
      </c>
      <c r="AN91" s="12" t="s">
        <v>6596</v>
      </c>
      <c r="AO91" s="12" t="s">
        <v>6597</v>
      </c>
      <c r="AP91" s="12" t="s">
        <v>6598</v>
      </c>
      <c r="AQ91" s="12" t="s">
        <v>6599</v>
      </c>
      <c r="AR91" s="12" t="s">
        <v>6600</v>
      </c>
      <c r="AS91" s="12" t="s">
        <v>6601</v>
      </c>
      <c r="AT91" s="12" t="s">
        <v>6602</v>
      </c>
      <c r="AU91" s="12" t="s">
        <v>6603</v>
      </c>
      <c r="AV91" s="12" t="s">
        <v>6604</v>
      </c>
      <c r="AW91" s="12" t="s">
        <v>6605</v>
      </c>
      <c r="AX91" s="12" t="s">
        <v>6606</v>
      </c>
      <c r="AY91" s="12" t="s">
        <v>6607</v>
      </c>
      <c r="AZ91" s="12" t="s">
        <v>6608</v>
      </c>
      <c r="BA91" s="12" t="s">
        <v>6609</v>
      </c>
      <c r="BB91" s="12" t="s">
        <v>6610</v>
      </c>
      <c r="BC91" s="12" t="s">
        <v>6611</v>
      </c>
      <c r="BD91" s="12" t="s">
        <v>6612</v>
      </c>
      <c r="BE91" s="12" t="s">
        <v>6613</v>
      </c>
      <c r="BF91" s="12" t="s">
        <v>6614</v>
      </c>
      <c r="BG91" s="12" t="s">
        <v>6615</v>
      </c>
      <c r="BH91" s="12" t="s">
        <v>6616</v>
      </c>
      <c r="BI91" s="12" t="s">
        <v>6617</v>
      </c>
      <c r="BJ91" s="12" t="s">
        <v>6618</v>
      </c>
      <c r="BK91" s="12" t="s">
        <v>6619</v>
      </c>
      <c r="BL91" s="12" t="s">
        <v>6558</v>
      </c>
      <c r="BM91" s="12" t="s">
        <v>6620</v>
      </c>
      <c r="BN91" s="12" t="s">
        <v>6621</v>
      </c>
      <c r="BO91" s="12" t="s">
        <v>6622</v>
      </c>
      <c r="BP91" s="12" t="s">
        <v>6623</v>
      </c>
      <c r="BQ91" s="12" t="s">
        <v>6624</v>
      </c>
      <c r="BR91" s="12" t="s">
        <v>6625</v>
      </c>
      <c r="BS91" s="12" t="s">
        <v>6626</v>
      </c>
      <c r="BT91" s="12" t="s">
        <v>6627</v>
      </c>
      <c r="BU91" s="12" t="s">
        <v>6628</v>
      </c>
      <c r="BV91" s="12" t="s">
        <v>6629</v>
      </c>
      <c r="BW91" s="12" t="s">
        <v>6630</v>
      </c>
      <c r="BX91" s="12" t="s">
        <v>6631</v>
      </c>
      <c r="BY91" s="12" t="s">
        <v>6632</v>
      </c>
      <c r="BZ91" s="12" t="s">
        <v>6633</v>
      </c>
      <c r="CA91" s="12" t="s">
        <v>6634</v>
      </c>
      <c r="CB91" s="12" t="s">
        <v>6635</v>
      </c>
      <c r="CC91" s="12" t="s">
        <v>6636</v>
      </c>
      <c r="CD91" s="12" t="s">
        <v>6637</v>
      </c>
      <c r="CE91" s="12" t="s">
        <v>6638</v>
      </c>
      <c r="CF91" s="12" t="s">
        <v>6639</v>
      </c>
      <c r="CG91" s="12" t="s">
        <v>6640</v>
      </c>
      <c r="CH91" s="12" t="s">
        <v>6641</v>
      </c>
      <c r="CI91" s="12" t="s">
        <v>6642</v>
      </c>
      <c r="CJ91" s="12" t="s">
        <v>6643</v>
      </c>
      <c r="CK91" s="12" t="s">
        <v>6644</v>
      </c>
      <c r="CL91" s="12" t="s">
        <v>6645</v>
      </c>
      <c r="CM91" s="12" t="s">
        <v>6646</v>
      </c>
      <c r="CN91" s="12" t="s">
        <v>6647</v>
      </c>
      <c r="CO91" s="12" t="s">
        <v>6648</v>
      </c>
      <c r="CP91" s="12" t="s">
        <v>6649</v>
      </c>
      <c r="CQ91" s="12" t="s">
        <v>6650</v>
      </c>
      <c r="CR91" s="12" t="s">
        <v>6649</v>
      </c>
    </row>
    <row r="92" spans="1:96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</row>
    <row r="93" spans="1:96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</row>
    <row r="94" spans="1:96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</row>
    <row r="95" spans="1:96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</row>
    <row r="96" spans="1:96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</row>
    <row r="97" spans="1:96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</row>
    <row r="98" spans="1:96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</row>
    <row r="99" spans="1:96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</row>
    <row r="100" spans="1:96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Translate"/>
  <dimension ref="A1:D184"/>
  <sheetViews>
    <sheetView workbookViewId="0">
      <selection activeCell="C27" sqref="C27"/>
    </sheetView>
  </sheetViews>
  <sheetFormatPr baseColWidth="10" defaultColWidth="11.5546875" defaultRowHeight="14.4" x14ac:dyDescent="0.3"/>
  <cols>
    <col min="1" max="1" width="26.6640625" bestFit="1" customWidth="1"/>
    <col min="2" max="2" width="19" customWidth="1"/>
    <col min="3" max="3" width="20.88671875" style="19" customWidth="1"/>
  </cols>
  <sheetData>
    <row r="1" spans="1:4" x14ac:dyDescent="0.3">
      <c r="A1" s="14" t="s">
        <v>209</v>
      </c>
      <c r="B1" s="14" t="s">
        <v>633</v>
      </c>
      <c r="C1" s="17" t="s">
        <v>634</v>
      </c>
    </row>
    <row r="2" spans="1:4" x14ac:dyDescent="0.3">
      <c r="A2" s="13" t="s">
        <v>444</v>
      </c>
      <c r="B2" s="13" t="s">
        <v>445</v>
      </c>
      <c r="C2" s="18"/>
    </row>
    <row r="3" spans="1:4" x14ac:dyDescent="0.3">
      <c r="A3" s="13" t="s">
        <v>446</v>
      </c>
      <c r="B3" s="13" t="s">
        <v>447</v>
      </c>
      <c r="C3" s="18"/>
    </row>
    <row r="4" spans="1:4" x14ac:dyDescent="0.3">
      <c r="A4" s="13" t="s">
        <v>448</v>
      </c>
      <c r="B4" s="13" t="s">
        <v>449</v>
      </c>
      <c r="C4" s="18"/>
    </row>
    <row r="5" spans="1:4" x14ac:dyDescent="0.3">
      <c r="A5" s="13" t="s">
        <v>450</v>
      </c>
      <c r="B5" s="13" t="s">
        <v>451</v>
      </c>
      <c r="C5" s="18"/>
    </row>
    <row r="6" spans="1:4" x14ac:dyDescent="0.3">
      <c r="A6" s="13" t="s">
        <v>452</v>
      </c>
      <c r="B6" s="13" t="s">
        <v>453</v>
      </c>
      <c r="C6" s="18"/>
    </row>
    <row r="7" spans="1:4" x14ac:dyDescent="0.3">
      <c r="A7" s="13" t="s">
        <v>454</v>
      </c>
      <c r="B7" s="13" t="s">
        <v>455</v>
      </c>
      <c r="C7" s="18"/>
    </row>
    <row r="8" spans="1:4" x14ac:dyDescent="0.3">
      <c r="A8" s="13" t="s">
        <v>456</v>
      </c>
      <c r="B8" s="13" t="s">
        <v>457</v>
      </c>
      <c r="C8" s="18"/>
    </row>
    <row r="9" spans="1:4" x14ac:dyDescent="0.3">
      <c r="A9" s="13" t="s">
        <v>458</v>
      </c>
      <c r="B9" s="13" t="s">
        <v>459</v>
      </c>
      <c r="C9" s="18"/>
    </row>
    <row r="10" spans="1:4" x14ac:dyDescent="0.3">
      <c r="A10" s="13" t="s">
        <v>460</v>
      </c>
      <c r="B10" s="13" t="s">
        <v>461</v>
      </c>
      <c r="C10" s="18"/>
    </row>
    <row r="11" spans="1:4" x14ac:dyDescent="0.3">
      <c r="A11" s="13" t="s">
        <v>462</v>
      </c>
      <c r="B11" s="13" t="s">
        <v>463</v>
      </c>
      <c r="C11" s="18"/>
    </row>
    <row r="12" spans="1:4" x14ac:dyDescent="0.3">
      <c r="A12" s="13" t="s">
        <v>464</v>
      </c>
      <c r="B12" s="13" t="s">
        <v>465</v>
      </c>
      <c r="C12" s="18"/>
    </row>
    <row r="13" spans="1:4" x14ac:dyDescent="0.3">
      <c r="A13" s="13" t="s">
        <v>466</v>
      </c>
      <c r="B13" s="13" t="s">
        <v>5899</v>
      </c>
      <c r="C13" s="18"/>
      <c r="D13" s="13" t="s">
        <v>467</v>
      </c>
    </row>
    <row r="14" spans="1:4" x14ac:dyDescent="0.3">
      <c r="A14" s="13" t="s">
        <v>468</v>
      </c>
      <c r="B14" s="13" t="s">
        <v>5832</v>
      </c>
      <c r="C14" s="18"/>
      <c r="D14" s="13" t="s">
        <v>469</v>
      </c>
    </row>
    <row r="15" spans="1:4" x14ac:dyDescent="0.3">
      <c r="A15" s="13" t="s">
        <v>470</v>
      </c>
      <c r="B15" s="13" t="s">
        <v>5898</v>
      </c>
      <c r="C15" s="18"/>
      <c r="D15" s="13" t="s">
        <v>471</v>
      </c>
    </row>
    <row r="16" spans="1:4" x14ac:dyDescent="0.3">
      <c r="A16" s="13" t="s">
        <v>472</v>
      </c>
      <c r="B16" s="13" t="s">
        <v>473</v>
      </c>
      <c r="C16" s="18"/>
    </row>
    <row r="17" spans="1:3" x14ac:dyDescent="0.3">
      <c r="A17" s="13" t="s">
        <v>474</v>
      </c>
      <c r="B17" s="13" t="s">
        <v>475</v>
      </c>
      <c r="C17" s="18"/>
    </row>
    <row r="18" spans="1:3" x14ac:dyDescent="0.3">
      <c r="A18" s="13" t="s">
        <v>476</v>
      </c>
      <c r="B18" s="13" t="s">
        <v>477</v>
      </c>
      <c r="C18" s="18"/>
    </row>
    <row r="19" spans="1:3" x14ac:dyDescent="0.3">
      <c r="A19" s="13" t="s">
        <v>478</v>
      </c>
      <c r="B19" s="13" t="s">
        <v>479</v>
      </c>
      <c r="C19" s="18"/>
    </row>
    <row r="20" spans="1:3" x14ac:dyDescent="0.3">
      <c r="A20" s="13" t="s">
        <v>480</v>
      </c>
      <c r="B20" s="13" t="s">
        <v>481</v>
      </c>
      <c r="C20" s="18"/>
    </row>
    <row r="21" spans="1:3" x14ac:dyDescent="0.3">
      <c r="A21" s="13" t="s">
        <v>32</v>
      </c>
      <c r="B21" s="13" t="s">
        <v>482</v>
      </c>
      <c r="C21" s="18" t="s">
        <v>825</v>
      </c>
    </row>
    <row r="22" spans="1:3" x14ac:dyDescent="0.3">
      <c r="A22" s="13" t="s">
        <v>483</v>
      </c>
      <c r="B22" s="13" t="s">
        <v>484</v>
      </c>
      <c r="C22" s="18"/>
    </row>
    <row r="23" spans="1:3" x14ac:dyDescent="0.3">
      <c r="A23" s="13" t="s">
        <v>485</v>
      </c>
      <c r="B23" s="13" t="s">
        <v>486</v>
      </c>
      <c r="C23" s="18"/>
    </row>
    <row r="24" spans="1:3" x14ac:dyDescent="0.3">
      <c r="A24" s="13" t="s">
        <v>376</v>
      </c>
      <c r="B24" s="13" t="s">
        <v>487</v>
      </c>
      <c r="C24" s="18"/>
    </row>
    <row r="25" spans="1:3" x14ac:dyDescent="0.3">
      <c r="A25" s="13" t="s">
        <v>488</v>
      </c>
      <c r="B25" s="13" t="s">
        <v>489</v>
      </c>
      <c r="C25" s="18"/>
    </row>
    <row r="26" spans="1:3" x14ac:dyDescent="0.3">
      <c r="A26" s="13" t="s">
        <v>490</v>
      </c>
      <c r="B26" s="13" t="s">
        <v>491</v>
      </c>
      <c r="C26" s="18"/>
    </row>
    <row r="27" spans="1:3" x14ac:dyDescent="0.3">
      <c r="A27" s="13" t="s">
        <v>492</v>
      </c>
      <c r="B27" s="13" t="s">
        <v>493</v>
      </c>
      <c r="C27" s="18"/>
    </row>
    <row r="28" spans="1:3" x14ac:dyDescent="0.3">
      <c r="A28" s="13" t="s">
        <v>494</v>
      </c>
      <c r="B28" s="13" t="s">
        <v>495</v>
      </c>
      <c r="C28" s="18"/>
    </row>
    <row r="29" spans="1:3" x14ac:dyDescent="0.3">
      <c r="A29" s="13" t="s">
        <v>496</v>
      </c>
      <c r="B29" s="13" t="s">
        <v>260</v>
      </c>
      <c r="C29" s="18"/>
    </row>
    <row r="30" spans="1:3" x14ac:dyDescent="0.3">
      <c r="A30" s="13" t="s">
        <v>497</v>
      </c>
      <c r="B30" s="13" t="s">
        <v>498</v>
      </c>
      <c r="C30" s="18"/>
    </row>
    <row r="31" spans="1:3" x14ac:dyDescent="0.3">
      <c r="A31" s="13" t="s">
        <v>499</v>
      </c>
      <c r="B31" s="13" t="s">
        <v>500</v>
      </c>
      <c r="C31" s="18"/>
    </row>
    <row r="32" spans="1:3" x14ac:dyDescent="0.3">
      <c r="A32" s="13" t="s">
        <v>501</v>
      </c>
      <c r="B32" s="13" t="s">
        <v>502</v>
      </c>
      <c r="C32" s="18"/>
    </row>
    <row r="33" spans="1:3" x14ac:dyDescent="0.3">
      <c r="A33" s="13" t="s">
        <v>503</v>
      </c>
      <c r="B33" s="13" t="s">
        <v>504</v>
      </c>
      <c r="C33" s="18"/>
    </row>
    <row r="34" spans="1:3" x14ac:dyDescent="0.3">
      <c r="A34" s="13" t="s">
        <v>505</v>
      </c>
      <c r="B34" s="13" t="s">
        <v>506</v>
      </c>
      <c r="C34" s="18"/>
    </row>
    <row r="35" spans="1:3" x14ac:dyDescent="0.3">
      <c r="A35" s="13" t="s">
        <v>507</v>
      </c>
      <c r="B35" s="13" t="s">
        <v>508</v>
      </c>
      <c r="C35" s="18"/>
    </row>
    <row r="36" spans="1:3" x14ac:dyDescent="0.3">
      <c r="A36" s="13" t="s">
        <v>509</v>
      </c>
      <c r="B36" s="13" t="s">
        <v>510</v>
      </c>
      <c r="C36" s="18"/>
    </row>
    <row r="37" spans="1:3" x14ac:dyDescent="0.3">
      <c r="A37" s="13" t="s">
        <v>511</v>
      </c>
      <c r="B37" s="13" t="s">
        <v>512</v>
      </c>
      <c r="C37" s="18"/>
    </row>
    <row r="38" spans="1:3" x14ac:dyDescent="0.3">
      <c r="A38" s="13" t="s">
        <v>513</v>
      </c>
      <c r="B38" s="13" t="s">
        <v>514</v>
      </c>
      <c r="C38" s="18"/>
    </row>
    <row r="39" spans="1:3" x14ac:dyDescent="0.3">
      <c r="A39" s="13" t="s">
        <v>515</v>
      </c>
      <c r="B39" s="13" t="s">
        <v>516</v>
      </c>
      <c r="C39" s="18"/>
    </row>
    <row r="40" spans="1:3" x14ac:dyDescent="0.3">
      <c r="A40" s="13" t="s">
        <v>517</v>
      </c>
      <c r="B40" s="13" t="s">
        <v>518</v>
      </c>
      <c r="C40" s="18"/>
    </row>
    <row r="41" spans="1:3" x14ac:dyDescent="0.3">
      <c r="A41" s="13" t="s">
        <v>519</v>
      </c>
      <c r="B41" s="13" t="s">
        <v>520</v>
      </c>
      <c r="C41" s="18"/>
    </row>
    <row r="42" spans="1:3" x14ac:dyDescent="0.3">
      <c r="A42" s="13" t="s">
        <v>521</v>
      </c>
      <c r="B42" s="13" t="s">
        <v>522</v>
      </c>
      <c r="C42" s="18"/>
    </row>
    <row r="43" spans="1:3" x14ac:dyDescent="0.3">
      <c r="A43" s="13" t="s">
        <v>523</v>
      </c>
      <c r="B43" s="13" t="s">
        <v>524</v>
      </c>
      <c r="C43" s="18"/>
    </row>
    <row r="44" spans="1:3" x14ac:dyDescent="0.3">
      <c r="A44" s="13" t="s">
        <v>525</v>
      </c>
      <c r="B44" s="13" t="s">
        <v>526</v>
      </c>
      <c r="C44" s="18"/>
    </row>
    <row r="45" spans="1:3" x14ac:dyDescent="0.3">
      <c r="A45" s="13" t="s">
        <v>527</v>
      </c>
      <c r="B45" s="13" t="s">
        <v>528</v>
      </c>
      <c r="C45" s="18"/>
    </row>
    <row r="46" spans="1:3" x14ac:dyDescent="0.3">
      <c r="A46" s="13" t="s">
        <v>529</v>
      </c>
      <c r="B46" s="13" t="s">
        <v>530</v>
      </c>
      <c r="C46" s="18"/>
    </row>
    <row r="47" spans="1:3" x14ac:dyDescent="0.3">
      <c r="A47" s="13" t="s">
        <v>531</v>
      </c>
      <c r="B47" s="13" t="s">
        <v>532</v>
      </c>
      <c r="C47" s="18"/>
    </row>
    <row r="48" spans="1:3" x14ac:dyDescent="0.3">
      <c r="A48" s="13" t="s">
        <v>533</v>
      </c>
      <c r="B48" s="13" t="s">
        <v>534</v>
      </c>
      <c r="C48" s="18"/>
    </row>
    <row r="49" spans="1:3" x14ac:dyDescent="0.3">
      <c r="A49" s="13" t="s">
        <v>535</v>
      </c>
      <c r="B49" s="13" t="s">
        <v>536</v>
      </c>
      <c r="C49" s="18"/>
    </row>
    <row r="50" spans="1:3" x14ac:dyDescent="0.3">
      <c r="A50" s="13" t="s">
        <v>537</v>
      </c>
      <c r="B50" s="13" t="s">
        <v>538</v>
      </c>
      <c r="C50" s="18"/>
    </row>
    <row r="51" spans="1:3" x14ac:dyDescent="0.3">
      <c r="A51" s="13" t="s">
        <v>539</v>
      </c>
      <c r="B51" s="13" t="s">
        <v>540</v>
      </c>
      <c r="C51" s="18"/>
    </row>
    <row r="52" spans="1:3" x14ac:dyDescent="0.3">
      <c r="A52" s="13" t="s">
        <v>541</v>
      </c>
      <c r="B52" s="13" t="s">
        <v>542</v>
      </c>
      <c r="C52" s="18"/>
    </row>
    <row r="53" spans="1:3" x14ac:dyDescent="0.3">
      <c r="A53" s="13" t="s">
        <v>543</v>
      </c>
      <c r="B53" s="13" t="s">
        <v>544</v>
      </c>
      <c r="C53" s="18"/>
    </row>
    <row r="54" spans="1:3" x14ac:dyDescent="0.3">
      <c r="A54" s="13" t="s">
        <v>545</v>
      </c>
      <c r="B54" s="13" t="s">
        <v>546</v>
      </c>
      <c r="C54" s="18"/>
    </row>
    <row r="55" spans="1:3" x14ac:dyDescent="0.3">
      <c r="A55" s="13" t="s">
        <v>547</v>
      </c>
      <c r="B55" s="13" t="s">
        <v>548</v>
      </c>
      <c r="C55" s="18"/>
    </row>
    <row r="56" spans="1:3" x14ac:dyDescent="0.3">
      <c r="A56" s="13" t="s">
        <v>549</v>
      </c>
      <c r="B56" s="13" t="s">
        <v>550</v>
      </c>
      <c r="C56" s="18"/>
    </row>
    <row r="57" spans="1:3" x14ac:dyDescent="0.3">
      <c r="A57" s="13" t="s">
        <v>551</v>
      </c>
      <c r="B57" s="13" t="s">
        <v>552</v>
      </c>
      <c r="C57" s="18"/>
    </row>
    <row r="58" spans="1:3" x14ac:dyDescent="0.3">
      <c r="A58" s="13" t="s">
        <v>553</v>
      </c>
      <c r="B58" s="13" t="s">
        <v>554</v>
      </c>
      <c r="C58" s="18"/>
    </row>
    <row r="59" spans="1:3" x14ac:dyDescent="0.3">
      <c r="A59" s="13" t="s">
        <v>555</v>
      </c>
      <c r="B59" s="13" t="s">
        <v>556</v>
      </c>
      <c r="C59" s="18"/>
    </row>
    <row r="60" spans="1:3" x14ac:dyDescent="0.3">
      <c r="A60" s="13" t="s">
        <v>557</v>
      </c>
      <c r="B60" s="13" t="s">
        <v>558</v>
      </c>
      <c r="C60" s="18"/>
    </row>
    <row r="61" spans="1:3" x14ac:dyDescent="0.3">
      <c r="A61" s="13" t="s">
        <v>559</v>
      </c>
      <c r="B61" s="13" t="s">
        <v>560</v>
      </c>
      <c r="C61" s="18"/>
    </row>
    <row r="62" spans="1:3" x14ac:dyDescent="0.3">
      <c r="A62" s="13" t="s">
        <v>561</v>
      </c>
      <c r="B62" s="13" t="s">
        <v>562</v>
      </c>
      <c r="C62" s="18"/>
    </row>
    <row r="63" spans="1:3" x14ac:dyDescent="0.3">
      <c r="A63" s="13" t="s">
        <v>563</v>
      </c>
      <c r="B63" s="13" t="s">
        <v>564</v>
      </c>
      <c r="C63" s="18"/>
    </row>
    <row r="64" spans="1:3" x14ac:dyDescent="0.3">
      <c r="A64" s="13" t="s">
        <v>565</v>
      </c>
      <c r="B64" s="13" t="s">
        <v>566</v>
      </c>
      <c r="C64" s="18"/>
    </row>
    <row r="65" spans="1:3" x14ac:dyDescent="0.3">
      <c r="A65" s="13" t="s">
        <v>567</v>
      </c>
      <c r="B65" s="13" t="s">
        <v>568</v>
      </c>
      <c r="C65" s="18" t="s">
        <v>825</v>
      </c>
    </row>
    <row r="66" spans="1:3" x14ac:dyDescent="0.3">
      <c r="A66" s="13" t="s">
        <v>569</v>
      </c>
      <c r="B66" s="13" t="s">
        <v>570</v>
      </c>
      <c r="C66" s="18"/>
    </row>
    <row r="67" spans="1:3" x14ac:dyDescent="0.3">
      <c r="A67" s="13" t="s">
        <v>571</v>
      </c>
      <c r="B67" s="13" t="s">
        <v>572</v>
      </c>
      <c r="C67" s="18"/>
    </row>
    <row r="68" spans="1:3" x14ac:dyDescent="0.3">
      <c r="A68" s="13" t="s">
        <v>573</v>
      </c>
      <c r="B68" s="13" t="s">
        <v>574</v>
      </c>
      <c r="C68" s="18"/>
    </row>
    <row r="69" spans="1:3" x14ac:dyDescent="0.3">
      <c r="A69" s="13" t="s">
        <v>575</v>
      </c>
      <c r="B69" s="13" t="s">
        <v>576</v>
      </c>
      <c r="C69" s="18"/>
    </row>
    <row r="70" spans="1:3" x14ac:dyDescent="0.3">
      <c r="A70" s="13" t="s">
        <v>577</v>
      </c>
      <c r="B70" s="13" t="s">
        <v>578</v>
      </c>
      <c r="C70" s="18"/>
    </row>
    <row r="71" spans="1:3" x14ac:dyDescent="0.3">
      <c r="A71" s="13" t="s">
        <v>579</v>
      </c>
      <c r="B71" s="13" t="s">
        <v>580</v>
      </c>
      <c r="C71" s="18"/>
    </row>
    <row r="72" spans="1:3" x14ac:dyDescent="0.3">
      <c r="A72" s="13" t="s">
        <v>581</v>
      </c>
      <c r="B72" s="13" t="s">
        <v>582</v>
      </c>
      <c r="C72" s="18"/>
    </row>
    <row r="73" spans="1:3" x14ac:dyDescent="0.3">
      <c r="A73" s="13" t="s">
        <v>583</v>
      </c>
      <c r="B73" s="13" t="s">
        <v>584</v>
      </c>
      <c r="C73" s="18"/>
    </row>
    <row r="74" spans="1:3" x14ac:dyDescent="0.3">
      <c r="A74" s="13" t="s">
        <v>585</v>
      </c>
      <c r="B74" s="13" t="s">
        <v>586</v>
      </c>
      <c r="C74" s="18"/>
    </row>
    <row r="75" spans="1:3" x14ac:dyDescent="0.3">
      <c r="A75" s="13" t="s">
        <v>587</v>
      </c>
      <c r="B75" s="13" t="s">
        <v>588</v>
      </c>
      <c r="C75" s="18"/>
    </row>
    <row r="76" spans="1:3" x14ac:dyDescent="0.3">
      <c r="A76" s="13" t="s">
        <v>589</v>
      </c>
      <c r="B76" s="13" t="s">
        <v>590</v>
      </c>
      <c r="C76" s="18"/>
    </row>
    <row r="77" spans="1:3" x14ac:dyDescent="0.3">
      <c r="A77" s="13" t="s">
        <v>591</v>
      </c>
      <c r="B77" s="13" t="s">
        <v>592</v>
      </c>
      <c r="C77" s="18"/>
    </row>
    <row r="78" spans="1:3" x14ac:dyDescent="0.3">
      <c r="A78" s="13" t="s">
        <v>593</v>
      </c>
      <c r="B78" s="13" t="s">
        <v>594</v>
      </c>
      <c r="C78" s="18"/>
    </row>
    <row r="79" spans="1:3" x14ac:dyDescent="0.3">
      <c r="A79" s="13" t="s">
        <v>595</v>
      </c>
      <c r="B79" s="13" t="s">
        <v>596</v>
      </c>
      <c r="C79" s="18"/>
    </row>
    <row r="80" spans="1:3" x14ac:dyDescent="0.3">
      <c r="A80" s="13" t="s">
        <v>597</v>
      </c>
      <c r="B80" s="13" t="s">
        <v>598</v>
      </c>
      <c r="C80" s="18"/>
    </row>
    <row r="81" spans="1:3" x14ac:dyDescent="0.3">
      <c r="A81" s="13" t="s">
        <v>599</v>
      </c>
      <c r="B81" s="13" t="s">
        <v>600</v>
      </c>
      <c r="C81" s="18"/>
    </row>
    <row r="82" spans="1:3" x14ac:dyDescent="0.3">
      <c r="A82" s="13" t="s">
        <v>601</v>
      </c>
      <c r="B82" s="13" t="s">
        <v>602</v>
      </c>
      <c r="C82" s="18"/>
    </row>
    <row r="83" spans="1:3" x14ac:dyDescent="0.3">
      <c r="A83" s="13" t="s">
        <v>603</v>
      </c>
      <c r="B83" s="13" t="s">
        <v>604</v>
      </c>
      <c r="C83" s="18"/>
    </row>
    <row r="84" spans="1:3" x14ac:dyDescent="0.3">
      <c r="A84" s="13" t="s">
        <v>605</v>
      </c>
      <c r="B84" s="13" t="s">
        <v>606</v>
      </c>
      <c r="C84" s="18"/>
    </row>
    <row r="85" spans="1:3" x14ac:dyDescent="0.3">
      <c r="A85" s="13" t="s">
        <v>607</v>
      </c>
      <c r="B85" s="13" t="s">
        <v>608</v>
      </c>
      <c r="C85" s="18"/>
    </row>
    <row r="86" spans="1:3" x14ac:dyDescent="0.3">
      <c r="A86" s="13" t="s">
        <v>609</v>
      </c>
      <c r="B86" s="13" t="s">
        <v>610</v>
      </c>
      <c r="C86" s="18"/>
    </row>
    <row r="87" spans="1:3" x14ac:dyDescent="0.3">
      <c r="A87" s="13" t="s">
        <v>611</v>
      </c>
      <c r="B87" s="13" t="s">
        <v>612</v>
      </c>
      <c r="C87" s="18"/>
    </row>
    <row r="88" spans="1:3" x14ac:dyDescent="0.3">
      <c r="A88" s="13" t="s">
        <v>613</v>
      </c>
      <c r="B88" s="13" t="s">
        <v>614</v>
      </c>
      <c r="C88" s="18"/>
    </row>
    <row r="89" spans="1:3" x14ac:dyDescent="0.3">
      <c r="A89" s="13" t="s">
        <v>615</v>
      </c>
      <c r="B89" s="13" t="s">
        <v>616</v>
      </c>
      <c r="C89" s="18"/>
    </row>
    <row r="90" spans="1:3" x14ac:dyDescent="0.3">
      <c r="A90" s="13" t="s">
        <v>617</v>
      </c>
      <c r="B90" s="13" t="s">
        <v>618</v>
      </c>
      <c r="C90" s="18"/>
    </row>
    <row r="91" spans="1:3" x14ac:dyDescent="0.3">
      <c r="A91" s="13" t="s">
        <v>619</v>
      </c>
      <c r="B91" s="13" t="s">
        <v>620</v>
      </c>
      <c r="C91" s="18"/>
    </row>
    <row r="92" spans="1:3" x14ac:dyDescent="0.3">
      <c r="A92" s="13" t="s">
        <v>621</v>
      </c>
      <c r="B92" s="13" t="s">
        <v>622</v>
      </c>
      <c r="C92" s="18"/>
    </row>
    <row r="93" spans="1:3" x14ac:dyDescent="0.3">
      <c r="A93" s="13" t="s">
        <v>623</v>
      </c>
      <c r="B93" s="13" t="s">
        <v>624</v>
      </c>
      <c r="C93" s="18"/>
    </row>
    <row r="94" spans="1:3" x14ac:dyDescent="0.3">
      <c r="A94" s="13" t="s">
        <v>625</v>
      </c>
      <c r="B94" s="13" t="s">
        <v>626</v>
      </c>
      <c r="C94" s="18"/>
    </row>
    <row r="95" spans="1:3" x14ac:dyDescent="0.3">
      <c r="A95" s="13" t="s">
        <v>627</v>
      </c>
      <c r="B95" s="13" t="s">
        <v>628</v>
      </c>
      <c r="C95" s="18"/>
    </row>
    <row r="96" spans="1:3" x14ac:dyDescent="0.3">
      <c r="A96" s="13" t="s">
        <v>629</v>
      </c>
      <c r="B96" s="13" t="s">
        <v>630</v>
      </c>
      <c r="C96" s="18"/>
    </row>
    <row r="97" spans="1:3" x14ac:dyDescent="0.3">
      <c r="A97" s="13" t="s">
        <v>631</v>
      </c>
      <c r="B97" s="13" t="s">
        <v>632</v>
      </c>
      <c r="C97" s="18"/>
    </row>
    <row r="98" spans="1:3" x14ac:dyDescent="0.3">
      <c r="A98" s="13"/>
      <c r="B98" s="13"/>
      <c r="C98" s="18"/>
    </row>
    <row r="99" spans="1:3" x14ac:dyDescent="0.3">
      <c r="A99" s="13"/>
      <c r="B99" s="13"/>
      <c r="C99" s="18"/>
    </row>
    <row r="100" spans="1:3" x14ac:dyDescent="0.3">
      <c r="A100" s="13"/>
      <c r="B100" s="13"/>
      <c r="C100" s="18"/>
    </row>
    <row r="101" spans="1:3" x14ac:dyDescent="0.3">
      <c r="A101" s="13"/>
      <c r="B101" s="13"/>
      <c r="C101" s="18"/>
    </row>
    <row r="102" spans="1:3" x14ac:dyDescent="0.3">
      <c r="A102" s="13"/>
      <c r="B102" s="13"/>
      <c r="C102" s="18"/>
    </row>
    <row r="103" spans="1:3" x14ac:dyDescent="0.3">
      <c r="A103" s="13"/>
      <c r="B103" s="13"/>
      <c r="C103" s="18"/>
    </row>
    <row r="104" spans="1:3" x14ac:dyDescent="0.3">
      <c r="A104" s="13"/>
      <c r="B104" s="13"/>
      <c r="C104" s="18"/>
    </row>
    <row r="105" spans="1:3" x14ac:dyDescent="0.3">
      <c r="A105" s="13"/>
      <c r="B105" s="13"/>
      <c r="C105" s="18"/>
    </row>
    <row r="106" spans="1:3" x14ac:dyDescent="0.3">
      <c r="A106" s="13"/>
      <c r="B106" s="13"/>
      <c r="C106" s="18"/>
    </row>
    <row r="107" spans="1:3" x14ac:dyDescent="0.3">
      <c r="A107" s="13"/>
      <c r="B107" s="13"/>
      <c r="C107" s="18"/>
    </row>
    <row r="108" spans="1:3" x14ac:dyDescent="0.3">
      <c r="A108" s="13"/>
      <c r="B108" s="13"/>
      <c r="C108" s="18"/>
    </row>
    <row r="109" spans="1:3" x14ac:dyDescent="0.3">
      <c r="A109" s="13"/>
      <c r="B109" s="13"/>
      <c r="C109" s="18"/>
    </row>
    <row r="110" spans="1:3" x14ac:dyDescent="0.3">
      <c r="A110" s="13"/>
      <c r="B110" s="13"/>
      <c r="C110" s="18"/>
    </row>
    <row r="111" spans="1:3" x14ac:dyDescent="0.3">
      <c r="A111" s="13"/>
      <c r="B111" s="13"/>
      <c r="C111" s="18"/>
    </row>
    <row r="112" spans="1:3" x14ac:dyDescent="0.3">
      <c r="A112" s="13"/>
      <c r="B112" s="13"/>
      <c r="C112" s="18"/>
    </row>
    <row r="113" spans="1:3" x14ac:dyDescent="0.3">
      <c r="A113" s="13"/>
      <c r="B113" s="13"/>
      <c r="C113" s="18"/>
    </row>
    <row r="114" spans="1:3" x14ac:dyDescent="0.3">
      <c r="A114" s="13"/>
      <c r="B114" s="13"/>
      <c r="C114" s="18"/>
    </row>
    <row r="115" spans="1:3" x14ac:dyDescent="0.3">
      <c r="A115" s="13"/>
      <c r="B115" s="13"/>
      <c r="C115" s="18"/>
    </row>
    <row r="116" spans="1:3" x14ac:dyDescent="0.3">
      <c r="A116" s="13"/>
      <c r="B116" s="13"/>
      <c r="C116" s="18"/>
    </row>
    <row r="117" spans="1:3" x14ac:dyDescent="0.3">
      <c r="A117" s="13"/>
      <c r="B117" s="13"/>
      <c r="C117" s="18"/>
    </row>
    <row r="118" spans="1:3" x14ac:dyDescent="0.3">
      <c r="A118" s="13"/>
      <c r="B118" s="13"/>
      <c r="C118" s="18"/>
    </row>
    <row r="119" spans="1:3" x14ac:dyDescent="0.3">
      <c r="A119" s="13"/>
      <c r="B119" s="13"/>
      <c r="C119" s="18"/>
    </row>
    <row r="120" spans="1:3" x14ac:dyDescent="0.3">
      <c r="A120" s="13"/>
      <c r="B120" s="13"/>
      <c r="C120" s="18"/>
    </row>
    <row r="121" spans="1:3" x14ac:dyDescent="0.3">
      <c r="A121" s="13"/>
      <c r="B121" s="13"/>
      <c r="C121" s="18"/>
    </row>
    <row r="122" spans="1:3" x14ac:dyDescent="0.3">
      <c r="A122" s="13"/>
      <c r="B122" s="13"/>
      <c r="C122" s="18"/>
    </row>
    <row r="123" spans="1:3" x14ac:dyDescent="0.3">
      <c r="A123" s="13"/>
      <c r="B123" s="13"/>
      <c r="C123" s="18"/>
    </row>
    <row r="124" spans="1:3" x14ac:dyDescent="0.3">
      <c r="A124" s="13"/>
      <c r="B124" s="13"/>
      <c r="C124" s="18"/>
    </row>
    <row r="125" spans="1:3" x14ac:dyDescent="0.3">
      <c r="A125" s="13"/>
      <c r="B125" s="13"/>
      <c r="C125" s="18"/>
    </row>
    <row r="126" spans="1:3" x14ac:dyDescent="0.3">
      <c r="A126" s="13"/>
      <c r="B126" s="13"/>
      <c r="C126" s="18"/>
    </row>
    <row r="127" spans="1:3" x14ac:dyDescent="0.3">
      <c r="A127" s="13"/>
      <c r="B127" s="13"/>
      <c r="C127" s="18"/>
    </row>
    <row r="128" spans="1:3" x14ac:dyDescent="0.3">
      <c r="A128" s="13"/>
      <c r="B128" s="13"/>
      <c r="C128" s="18"/>
    </row>
    <row r="129" spans="1:3" x14ac:dyDescent="0.3">
      <c r="A129" s="13"/>
      <c r="B129" s="13"/>
      <c r="C129" s="18"/>
    </row>
    <row r="130" spans="1:3" x14ac:dyDescent="0.3">
      <c r="A130" s="13"/>
      <c r="B130" s="13"/>
      <c r="C130" s="18"/>
    </row>
    <row r="131" spans="1:3" x14ac:dyDescent="0.3">
      <c r="A131" s="13"/>
      <c r="B131" s="13"/>
      <c r="C131" s="18"/>
    </row>
    <row r="132" spans="1:3" x14ac:dyDescent="0.3">
      <c r="A132" s="13"/>
      <c r="B132" s="13"/>
      <c r="C132" s="18"/>
    </row>
    <row r="133" spans="1:3" x14ac:dyDescent="0.3">
      <c r="A133" s="13"/>
      <c r="B133" s="13"/>
      <c r="C133" s="18"/>
    </row>
    <row r="134" spans="1:3" x14ac:dyDescent="0.3">
      <c r="A134" s="13"/>
      <c r="B134" s="13"/>
      <c r="C134" s="18"/>
    </row>
    <row r="135" spans="1:3" x14ac:dyDescent="0.3">
      <c r="A135" s="13"/>
      <c r="B135" s="13"/>
      <c r="C135" s="18"/>
    </row>
    <row r="136" spans="1:3" x14ac:dyDescent="0.3">
      <c r="A136" s="13"/>
      <c r="B136" s="13"/>
      <c r="C136" s="18"/>
    </row>
    <row r="137" spans="1:3" x14ac:dyDescent="0.3">
      <c r="A137" s="13"/>
      <c r="B137" s="13"/>
      <c r="C137" s="18"/>
    </row>
    <row r="138" spans="1:3" x14ac:dyDescent="0.3">
      <c r="A138" s="13"/>
      <c r="B138" s="13"/>
      <c r="C138" s="18"/>
    </row>
    <row r="139" spans="1:3" x14ac:dyDescent="0.3">
      <c r="A139" s="13"/>
      <c r="B139" s="13"/>
      <c r="C139" s="18"/>
    </row>
    <row r="140" spans="1:3" x14ac:dyDescent="0.3">
      <c r="A140" s="13"/>
      <c r="B140" s="13"/>
      <c r="C140" s="18"/>
    </row>
    <row r="141" spans="1:3" x14ac:dyDescent="0.3">
      <c r="A141" s="13"/>
      <c r="B141" s="13"/>
      <c r="C141" s="18"/>
    </row>
    <row r="142" spans="1:3" x14ac:dyDescent="0.3">
      <c r="A142" s="13"/>
      <c r="B142" s="13"/>
      <c r="C142" s="18"/>
    </row>
    <row r="143" spans="1:3" x14ac:dyDescent="0.3">
      <c r="A143" s="13"/>
      <c r="B143" s="13"/>
      <c r="C143" s="18"/>
    </row>
    <row r="144" spans="1:3" x14ac:dyDescent="0.3">
      <c r="A144" s="13"/>
      <c r="B144" s="13"/>
      <c r="C144" s="18"/>
    </row>
    <row r="145" spans="1:3" x14ac:dyDescent="0.3">
      <c r="A145" s="13"/>
      <c r="B145" s="13"/>
      <c r="C145" s="18"/>
    </row>
    <row r="146" spans="1:3" x14ac:dyDescent="0.3">
      <c r="A146" s="13"/>
      <c r="B146" s="13"/>
      <c r="C146" s="18"/>
    </row>
    <row r="147" spans="1:3" x14ac:dyDescent="0.3">
      <c r="A147" s="13"/>
      <c r="B147" s="13"/>
      <c r="C147" s="18"/>
    </row>
    <row r="148" spans="1:3" x14ac:dyDescent="0.3">
      <c r="A148" s="13"/>
      <c r="B148" s="13"/>
      <c r="C148" s="18"/>
    </row>
    <row r="149" spans="1:3" x14ac:dyDescent="0.3">
      <c r="A149" s="13"/>
      <c r="B149" s="13"/>
      <c r="C149" s="18"/>
    </row>
    <row r="150" spans="1:3" x14ac:dyDescent="0.3">
      <c r="A150" s="13"/>
      <c r="B150" s="13"/>
      <c r="C150" s="18"/>
    </row>
    <row r="151" spans="1:3" x14ac:dyDescent="0.3">
      <c r="A151" s="13"/>
      <c r="B151" s="13"/>
      <c r="C151" s="18"/>
    </row>
    <row r="152" spans="1:3" x14ac:dyDescent="0.3">
      <c r="A152" s="13"/>
      <c r="B152" s="13"/>
      <c r="C152" s="18"/>
    </row>
    <row r="153" spans="1:3" x14ac:dyDescent="0.3">
      <c r="A153" s="13"/>
      <c r="B153" s="13"/>
      <c r="C153" s="18"/>
    </row>
    <row r="154" spans="1:3" x14ac:dyDescent="0.3">
      <c r="A154" s="13"/>
      <c r="B154" s="13"/>
      <c r="C154" s="18"/>
    </row>
    <row r="155" spans="1:3" x14ac:dyDescent="0.3">
      <c r="A155" s="13"/>
      <c r="B155" s="13"/>
      <c r="C155" s="18"/>
    </row>
    <row r="156" spans="1:3" x14ac:dyDescent="0.3">
      <c r="A156" s="13"/>
      <c r="B156" s="13"/>
      <c r="C156" s="18"/>
    </row>
    <row r="157" spans="1:3" x14ac:dyDescent="0.3">
      <c r="A157" s="13"/>
      <c r="B157" s="13"/>
      <c r="C157" s="18"/>
    </row>
    <row r="158" spans="1:3" x14ac:dyDescent="0.3">
      <c r="A158" s="13"/>
      <c r="B158" s="13"/>
      <c r="C158" s="18"/>
    </row>
    <row r="159" spans="1:3" x14ac:dyDescent="0.3">
      <c r="A159" s="13"/>
      <c r="B159" s="13"/>
      <c r="C159" s="18"/>
    </row>
    <row r="160" spans="1:3" x14ac:dyDescent="0.3">
      <c r="A160" s="13"/>
      <c r="B160" s="13"/>
      <c r="C160" s="18"/>
    </row>
    <row r="161" spans="1:3" x14ac:dyDescent="0.3">
      <c r="A161" s="13"/>
      <c r="B161" s="13"/>
      <c r="C161" s="18"/>
    </row>
    <row r="162" spans="1:3" x14ac:dyDescent="0.3">
      <c r="A162" s="13"/>
      <c r="B162" s="13"/>
      <c r="C162" s="18"/>
    </row>
    <row r="163" spans="1:3" x14ac:dyDescent="0.3">
      <c r="A163" s="13"/>
      <c r="B163" s="13"/>
      <c r="C163" s="18"/>
    </row>
    <row r="164" spans="1:3" x14ac:dyDescent="0.3">
      <c r="A164" s="13"/>
      <c r="B164" s="13"/>
      <c r="C164" s="18"/>
    </row>
    <row r="165" spans="1:3" x14ac:dyDescent="0.3">
      <c r="A165" s="13"/>
      <c r="B165" s="13"/>
      <c r="C165" s="18"/>
    </row>
    <row r="166" spans="1:3" x14ac:dyDescent="0.3">
      <c r="A166" s="13"/>
      <c r="B166" s="13"/>
      <c r="C166" s="18"/>
    </row>
    <row r="167" spans="1:3" x14ac:dyDescent="0.3">
      <c r="A167" s="13"/>
      <c r="B167" s="13"/>
      <c r="C167" s="18"/>
    </row>
    <row r="168" spans="1:3" x14ac:dyDescent="0.3">
      <c r="A168" s="13"/>
      <c r="B168" s="13"/>
      <c r="C168" s="18"/>
    </row>
    <row r="169" spans="1:3" x14ac:dyDescent="0.3">
      <c r="A169" s="13"/>
      <c r="B169" s="13"/>
      <c r="C169" s="18"/>
    </row>
    <row r="170" spans="1:3" x14ac:dyDescent="0.3">
      <c r="A170" s="13"/>
      <c r="B170" s="13"/>
      <c r="C170" s="18"/>
    </row>
    <row r="171" spans="1:3" x14ac:dyDescent="0.3">
      <c r="A171" s="13"/>
      <c r="B171" s="13"/>
      <c r="C171" s="18"/>
    </row>
    <row r="172" spans="1:3" x14ac:dyDescent="0.3">
      <c r="A172" s="13"/>
      <c r="B172" s="13"/>
      <c r="C172" s="18"/>
    </row>
    <row r="173" spans="1:3" x14ac:dyDescent="0.3">
      <c r="A173" s="13"/>
      <c r="B173" s="13"/>
      <c r="C173" s="18"/>
    </row>
    <row r="174" spans="1:3" x14ac:dyDescent="0.3">
      <c r="A174" s="13"/>
      <c r="B174" s="13"/>
      <c r="C174" s="18"/>
    </row>
    <row r="175" spans="1:3" x14ac:dyDescent="0.3">
      <c r="A175" s="13"/>
      <c r="B175" s="13"/>
      <c r="C175" s="18"/>
    </row>
    <row r="176" spans="1:3" x14ac:dyDescent="0.3">
      <c r="A176" s="13"/>
      <c r="B176" s="13"/>
      <c r="C176" s="18"/>
    </row>
    <row r="177" spans="1:3" x14ac:dyDescent="0.3">
      <c r="A177" s="13"/>
      <c r="B177" s="13"/>
      <c r="C177" s="18"/>
    </row>
    <row r="178" spans="1:3" x14ac:dyDescent="0.3">
      <c r="A178" s="13"/>
      <c r="B178" s="13"/>
      <c r="C178" s="18"/>
    </row>
    <row r="179" spans="1:3" x14ac:dyDescent="0.3">
      <c r="A179" s="13"/>
      <c r="B179" s="13"/>
      <c r="C179" s="18"/>
    </row>
    <row r="180" spans="1:3" x14ac:dyDescent="0.3">
      <c r="A180" s="13"/>
      <c r="B180" s="13"/>
      <c r="C180" s="18"/>
    </row>
    <row r="181" spans="1:3" x14ac:dyDescent="0.3">
      <c r="A181" s="13"/>
      <c r="B181" s="13"/>
      <c r="C181" s="18"/>
    </row>
    <row r="182" spans="1:3" x14ac:dyDescent="0.3">
      <c r="A182" s="13"/>
      <c r="B182" s="13"/>
      <c r="C182" s="18"/>
    </row>
    <row r="183" spans="1:3" x14ac:dyDescent="0.3">
      <c r="A183" s="13"/>
      <c r="B183" s="13"/>
      <c r="C183" s="18"/>
    </row>
    <row r="184" spans="1:3" x14ac:dyDescent="0.3">
      <c r="A184" s="13"/>
      <c r="B184" s="13"/>
      <c r="C184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Data"/>
  <dimension ref="A1:F1"/>
  <sheetViews>
    <sheetView workbookViewId="0">
      <selection activeCell="I15" sqref="I15:I16"/>
    </sheetView>
  </sheetViews>
  <sheetFormatPr baseColWidth="10" defaultColWidth="11.5546875" defaultRowHeight="14.4" x14ac:dyDescent="0.3"/>
  <sheetData>
    <row r="1" spans="1:6" x14ac:dyDescent="0.3">
      <c r="A1" t="str">
        <f>txt(48,_Lng)</f>
        <v>Article no</v>
      </c>
      <c r="B1" t="str">
        <f>Parametre!E25</f>
        <v>English</v>
      </c>
      <c r="C1" t="str">
        <f>txt(49,_Lng)</f>
        <v>Description</v>
      </c>
      <c r="D1" t="str">
        <f>txt(50,_Lng)</f>
        <v>Unit</v>
      </c>
      <c r="E1" t="str">
        <f>txt(51,_Lng)</f>
        <v>Price</v>
      </c>
      <c r="F1" t="str">
        <f>txt(52,_Lng)</f>
        <v>VAT %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Par"/>
  <dimension ref="A1:J120"/>
  <sheetViews>
    <sheetView tabSelected="1" workbookViewId="0">
      <selection activeCell="A2" sqref="A2"/>
    </sheetView>
  </sheetViews>
  <sheetFormatPr baseColWidth="10" defaultColWidth="11.44140625" defaultRowHeight="14.4" x14ac:dyDescent="0.3"/>
  <cols>
    <col min="1" max="1" width="20.88671875" style="2" bestFit="1" customWidth="1"/>
    <col min="2" max="2" width="42" style="1" bestFit="1" customWidth="1"/>
    <col min="3" max="4" width="11.44140625" style="2"/>
    <col min="5" max="5" width="23.44140625" style="2" customWidth="1"/>
    <col min="6" max="6" width="19.88671875" style="2" customWidth="1"/>
    <col min="7" max="7" width="11.44140625" style="2"/>
    <col min="8" max="8" width="18.44140625" style="2" bestFit="1" customWidth="1"/>
    <col min="9" max="10" width="11.44140625" style="2"/>
  </cols>
  <sheetData>
    <row r="1" spans="1:6" x14ac:dyDescent="0.3">
      <c r="A1" s="1" t="s">
        <v>226</v>
      </c>
      <c r="B1" s="1">
        <v>1021</v>
      </c>
    </row>
    <row r="2" spans="1:6" x14ac:dyDescent="0.3">
      <c r="A2" s="1"/>
    </row>
    <row r="3" spans="1:6" x14ac:dyDescent="0.3">
      <c r="A3" s="1"/>
    </row>
    <row r="4" spans="1:6" x14ac:dyDescent="0.3">
      <c r="A4" s="1" t="s">
        <v>6678</v>
      </c>
      <c r="B4" s="1">
        <v>1000</v>
      </c>
    </row>
    <row r="5" spans="1:6" x14ac:dyDescent="0.3">
      <c r="A5" s="2" t="s">
        <v>6677</v>
      </c>
      <c r="B5" s="1">
        <v>12</v>
      </c>
    </row>
    <row r="6" spans="1:6" x14ac:dyDescent="0.3">
      <c r="A6" s="2" t="s">
        <v>6676</v>
      </c>
      <c r="B6" s="1">
        <v>39</v>
      </c>
    </row>
    <row r="7" spans="1:6" x14ac:dyDescent="0.3">
      <c r="A7" s="2" t="s">
        <v>6675</v>
      </c>
    </row>
    <row r="9" spans="1:6" x14ac:dyDescent="0.3">
      <c r="A9" s="2" t="s">
        <v>6674</v>
      </c>
      <c r="B9" s="1" t="s">
        <v>6666</v>
      </c>
    </row>
    <row r="11" spans="1:6" x14ac:dyDescent="0.3">
      <c r="A11" s="2" t="s">
        <v>6673</v>
      </c>
      <c r="B11" s="1" t="s">
        <v>220</v>
      </c>
    </row>
    <row r="12" spans="1:6" x14ac:dyDescent="0.3">
      <c r="A12" s="2" t="s">
        <v>31</v>
      </c>
      <c r="B12" s="1">
        <v>0</v>
      </c>
      <c r="C12" s="1"/>
      <c r="F12" s="1"/>
    </row>
    <row r="13" spans="1:6" x14ac:dyDescent="0.3">
      <c r="A13" s="2" t="s">
        <v>6663</v>
      </c>
      <c r="B13" s="1">
        <v>0</v>
      </c>
      <c r="C13" s="1"/>
      <c r="F13" s="1"/>
    </row>
    <row r="14" spans="1:6" x14ac:dyDescent="0.3">
      <c r="A14" s="2" t="s">
        <v>6664</v>
      </c>
      <c r="B14" s="1" t="b">
        <v>1</v>
      </c>
      <c r="C14" s="1"/>
      <c r="F14" s="1"/>
    </row>
    <row r="15" spans="1:6" x14ac:dyDescent="0.3">
      <c r="C15" s="1"/>
      <c r="F15" s="1"/>
    </row>
    <row r="16" spans="1:6" x14ac:dyDescent="0.3">
      <c r="C16" s="1"/>
      <c r="F16" s="1"/>
    </row>
    <row r="17" spans="1:10" x14ac:dyDescent="0.3">
      <c r="C17" s="1"/>
      <c r="F17" s="1"/>
    </row>
    <row r="18" spans="1:10" x14ac:dyDescent="0.3">
      <c r="A18" s="2" t="s">
        <v>6672</v>
      </c>
      <c r="B18" s="1">
        <v>2</v>
      </c>
      <c r="C18" s="1" t="s">
        <v>482</v>
      </c>
      <c r="F18" s="1"/>
    </row>
    <row r="19" spans="1:10" x14ac:dyDescent="0.3">
      <c r="A19" s="2" t="s">
        <v>6355</v>
      </c>
      <c r="B19" s="1" t="s">
        <v>6665</v>
      </c>
      <c r="C19" s="1"/>
      <c r="F19" s="1"/>
    </row>
    <row r="20" spans="1:10" x14ac:dyDescent="0.3">
      <c r="A20" s="2" t="s">
        <v>6671</v>
      </c>
      <c r="B20" s="1">
        <v>20</v>
      </c>
      <c r="C20" s="1" t="str">
        <f ca="1">INDIRECT("Language!"&amp;coletter(_Lng) &amp; "1")</f>
        <v>English</v>
      </c>
      <c r="F20" s="1"/>
    </row>
    <row r="21" spans="1:10" x14ac:dyDescent="0.3">
      <c r="A21" s="2" t="s">
        <v>6669</v>
      </c>
      <c r="B21" s="1">
        <v>66</v>
      </c>
      <c r="C21" s="1" t="str">
        <f ca="1">INDIRECT("Language!"&amp;coletter(_InvLng) &amp; "1")</f>
        <v>Polish</v>
      </c>
      <c r="F21" s="1"/>
    </row>
    <row r="22" spans="1:10" x14ac:dyDescent="0.3">
      <c r="A22" s="2" t="s">
        <v>6670</v>
      </c>
      <c r="B22" s="1" t="b">
        <v>1</v>
      </c>
      <c r="C22" s="1"/>
      <c r="F22" s="1"/>
    </row>
    <row r="23" spans="1:10" x14ac:dyDescent="0.3">
      <c r="A23" s="2" t="s">
        <v>6354</v>
      </c>
      <c r="B23" s="1" t="b">
        <v>1</v>
      </c>
      <c r="C23" s="1"/>
      <c r="E23" s="2" t="s">
        <v>5951</v>
      </c>
      <c r="F23" s="1"/>
    </row>
    <row r="24" spans="1:10" x14ac:dyDescent="0.3">
      <c r="A24" s="15" t="s">
        <v>5950</v>
      </c>
      <c r="B24" s="16" t="s">
        <v>633</v>
      </c>
      <c r="E24" s="15" t="s">
        <v>635</v>
      </c>
      <c r="F24" s="16" t="s">
        <v>633</v>
      </c>
      <c r="G24" s="16" t="s">
        <v>636</v>
      </c>
    </row>
    <row r="25" spans="1:10" x14ac:dyDescent="0.3">
      <c r="A25" s="41" t="s">
        <v>444</v>
      </c>
      <c r="B25" s="12" t="s">
        <v>445</v>
      </c>
      <c r="D25" s="1"/>
      <c r="E25" s="12" t="s">
        <v>32</v>
      </c>
      <c r="F25" s="12" t="s">
        <v>482</v>
      </c>
      <c r="G25" s="12">
        <v>21</v>
      </c>
      <c r="H25" s="2" t="s">
        <v>6561</v>
      </c>
      <c r="J25"/>
    </row>
    <row r="26" spans="1:10" x14ac:dyDescent="0.3">
      <c r="A26" s="41" t="s">
        <v>446</v>
      </c>
      <c r="B26" s="12" t="s">
        <v>447</v>
      </c>
      <c r="D26" s="1"/>
      <c r="E26" s="12" t="s">
        <v>567</v>
      </c>
      <c r="F26" s="12" t="s">
        <v>568</v>
      </c>
      <c r="G26" s="12">
        <v>65</v>
      </c>
      <c r="J26"/>
    </row>
    <row r="27" spans="1:10" x14ac:dyDescent="0.3">
      <c r="A27" s="41" t="s">
        <v>448</v>
      </c>
      <c r="B27" s="12" t="s">
        <v>449</v>
      </c>
      <c r="D27" s="1"/>
      <c r="E27" s="12" t="s">
        <v>605</v>
      </c>
      <c r="F27" s="12" t="s">
        <v>606</v>
      </c>
      <c r="G27" s="12"/>
      <c r="J27"/>
    </row>
    <row r="28" spans="1:10" x14ac:dyDescent="0.3">
      <c r="A28" s="41" t="s">
        <v>450</v>
      </c>
      <c r="B28" s="12" t="s">
        <v>451</v>
      </c>
      <c r="D28" s="1"/>
      <c r="E28" s="12" t="s">
        <v>478</v>
      </c>
      <c r="F28" s="12" t="s">
        <v>479</v>
      </c>
      <c r="G28" s="12"/>
      <c r="J28"/>
    </row>
    <row r="29" spans="1:10" x14ac:dyDescent="0.3">
      <c r="A29" s="41" t="s">
        <v>452</v>
      </c>
      <c r="B29" s="12" t="s">
        <v>453</v>
      </c>
      <c r="D29" s="1"/>
      <c r="E29" s="12" t="s">
        <v>376</v>
      </c>
      <c r="F29" s="12" t="s">
        <v>487</v>
      </c>
      <c r="G29" s="12"/>
      <c r="J29"/>
    </row>
    <row r="30" spans="1:10" x14ac:dyDescent="0.3">
      <c r="A30" s="41" t="s">
        <v>454</v>
      </c>
      <c r="B30" s="12" t="s">
        <v>455</v>
      </c>
      <c r="D30" s="1"/>
      <c r="E30" s="12" t="s">
        <v>496</v>
      </c>
      <c r="F30" s="12" t="s">
        <v>260</v>
      </c>
      <c r="G30" s="12"/>
      <c r="J30"/>
    </row>
    <row r="31" spans="1:10" x14ac:dyDescent="0.3">
      <c r="A31" s="41" t="s">
        <v>456</v>
      </c>
      <c r="B31" s="12" t="s">
        <v>457</v>
      </c>
      <c r="D31" s="1"/>
      <c r="E31" s="12" t="s">
        <v>571</v>
      </c>
      <c r="F31" s="12" t="s">
        <v>572</v>
      </c>
      <c r="G31" s="12"/>
      <c r="J31"/>
    </row>
    <row r="32" spans="1:10" x14ac:dyDescent="0.3">
      <c r="A32" s="41" t="s">
        <v>458</v>
      </c>
      <c r="B32" s="12" t="s">
        <v>459</v>
      </c>
      <c r="D32" s="1"/>
      <c r="E32" s="12" t="s">
        <v>541</v>
      </c>
      <c r="F32" s="12" t="s">
        <v>542</v>
      </c>
      <c r="G32" s="12"/>
      <c r="J32"/>
    </row>
    <row r="33" spans="1:10" x14ac:dyDescent="0.3">
      <c r="A33" s="41" t="s">
        <v>460</v>
      </c>
      <c r="B33" s="12" t="s">
        <v>461</v>
      </c>
      <c r="D33" s="1"/>
      <c r="E33" s="12" t="s">
        <v>543</v>
      </c>
      <c r="F33" s="12" t="s">
        <v>544</v>
      </c>
      <c r="G33" s="12"/>
      <c r="J33"/>
    </row>
    <row r="34" spans="1:10" x14ac:dyDescent="0.3">
      <c r="A34" s="41" t="s">
        <v>462</v>
      </c>
      <c r="B34" s="12" t="s">
        <v>463</v>
      </c>
      <c r="D34" s="1"/>
      <c r="E34" s="12" t="s">
        <v>579</v>
      </c>
      <c r="F34" s="12" t="s">
        <v>580</v>
      </c>
      <c r="G34" s="12">
        <v>71</v>
      </c>
    </row>
    <row r="35" spans="1:10" x14ac:dyDescent="0.3">
      <c r="A35" s="41" t="s">
        <v>464</v>
      </c>
      <c r="B35" s="12" t="s">
        <v>465</v>
      </c>
      <c r="D35" s="1"/>
      <c r="E35" s="12" t="s">
        <v>575</v>
      </c>
      <c r="F35" s="12" t="s">
        <v>576</v>
      </c>
      <c r="G35" s="12">
        <v>69</v>
      </c>
    </row>
    <row r="36" spans="1:10" x14ac:dyDescent="0.3">
      <c r="A36" s="41" t="s">
        <v>466</v>
      </c>
      <c r="B36" s="12" t="s">
        <v>467</v>
      </c>
      <c r="D36" s="1"/>
      <c r="E36" s="12"/>
      <c r="F36" s="12"/>
      <c r="G36" s="12"/>
    </row>
    <row r="37" spans="1:10" x14ac:dyDescent="0.3">
      <c r="A37" s="41" t="s">
        <v>468</v>
      </c>
      <c r="B37" s="12" t="s">
        <v>469</v>
      </c>
      <c r="D37" s="1"/>
      <c r="E37" s="12"/>
      <c r="F37" s="12"/>
      <c r="G37" s="12"/>
    </row>
    <row r="38" spans="1:10" x14ac:dyDescent="0.3">
      <c r="A38" s="41" t="s">
        <v>470</v>
      </c>
      <c r="B38" s="12" t="s">
        <v>471</v>
      </c>
      <c r="E38" s="12"/>
      <c r="F38" s="12"/>
      <c r="G38" s="12"/>
    </row>
    <row r="39" spans="1:10" x14ac:dyDescent="0.3">
      <c r="A39" s="41" t="s">
        <v>472</v>
      </c>
      <c r="B39" s="12" t="s">
        <v>473</v>
      </c>
    </row>
    <row r="40" spans="1:10" x14ac:dyDescent="0.3">
      <c r="A40" s="41" t="s">
        <v>474</v>
      </c>
      <c r="B40" s="12" t="s">
        <v>475</v>
      </c>
    </row>
    <row r="41" spans="1:10" x14ac:dyDescent="0.3">
      <c r="A41" s="41" t="s">
        <v>476</v>
      </c>
      <c r="B41" s="12" t="s">
        <v>477</v>
      </c>
    </row>
    <row r="42" spans="1:10" x14ac:dyDescent="0.3">
      <c r="A42" s="41" t="s">
        <v>478</v>
      </c>
      <c r="B42" s="12" t="s">
        <v>479</v>
      </c>
    </row>
    <row r="43" spans="1:10" x14ac:dyDescent="0.3">
      <c r="A43" s="41" t="s">
        <v>480</v>
      </c>
      <c r="B43" s="12" t="s">
        <v>481</v>
      </c>
    </row>
    <row r="44" spans="1:10" x14ac:dyDescent="0.3">
      <c r="A44" s="41" t="s">
        <v>32</v>
      </c>
      <c r="B44" s="12" t="s">
        <v>482</v>
      </c>
    </row>
    <row r="45" spans="1:10" x14ac:dyDescent="0.3">
      <c r="A45" s="41" t="s">
        <v>483</v>
      </c>
      <c r="B45" s="12" t="s">
        <v>484</v>
      </c>
    </row>
    <row r="46" spans="1:10" x14ac:dyDescent="0.3">
      <c r="A46" s="41" t="s">
        <v>485</v>
      </c>
      <c r="B46" s="12" t="s">
        <v>486</v>
      </c>
    </row>
    <row r="47" spans="1:10" x14ac:dyDescent="0.3">
      <c r="A47" s="41" t="s">
        <v>376</v>
      </c>
      <c r="B47" s="12" t="s">
        <v>487</v>
      </c>
    </row>
    <row r="48" spans="1:10" x14ac:dyDescent="0.3">
      <c r="A48" s="41" t="s">
        <v>488</v>
      </c>
      <c r="B48" s="12" t="s">
        <v>489</v>
      </c>
    </row>
    <row r="49" spans="1:2" x14ac:dyDescent="0.3">
      <c r="A49" s="41" t="s">
        <v>490</v>
      </c>
      <c r="B49" s="12" t="s">
        <v>491</v>
      </c>
    </row>
    <row r="50" spans="1:2" x14ac:dyDescent="0.3">
      <c r="A50" s="41" t="s">
        <v>492</v>
      </c>
      <c r="B50" s="12" t="s">
        <v>493</v>
      </c>
    </row>
    <row r="51" spans="1:2" x14ac:dyDescent="0.3">
      <c r="A51" s="41" t="s">
        <v>494</v>
      </c>
      <c r="B51" s="12" t="s">
        <v>495</v>
      </c>
    </row>
    <row r="52" spans="1:2" x14ac:dyDescent="0.3">
      <c r="A52" s="41" t="s">
        <v>496</v>
      </c>
      <c r="B52" s="12" t="s">
        <v>260</v>
      </c>
    </row>
    <row r="53" spans="1:2" x14ac:dyDescent="0.3">
      <c r="A53" s="41" t="s">
        <v>497</v>
      </c>
      <c r="B53" s="12" t="s">
        <v>498</v>
      </c>
    </row>
    <row r="54" spans="1:2" x14ac:dyDescent="0.3">
      <c r="A54" s="41" t="s">
        <v>499</v>
      </c>
      <c r="B54" s="12" t="s">
        <v>500</v>
      </c>
    </row>
    <row r="55" spans="1:2" x14ac:dyDescent="0.3">
      <c r="A55" s="41" t="s">
        <v>501</v>
      </c>
      <c r="B55" s="12" t="s">
        <v>502</v>
      </c>
    </row>
    <row r="56" spans="1:2" x14ac:dyDescent="0.3">
      <c r="A56" s="41" t="s">
        <v>503</v>
      </c>
      <c r="B56" s="12" t="s">
        <v>504</v>
      </c>
    </row>
    <row r="57" spans="1:2" x14ac:dyDescent="0.3">
      <c r="A57" s="41" t="s">
        <v>505</v>
      </c>
      <c r="B57" s="12" t="s">
        <v>506</v>
      </c>
    </row>
    <row r="58" spans="1:2" x14ac:dyDescent="0.3">
      <c r="A58" s="41" t="s">
        <v>507</v>
      </c>
      <c r="B58" s="12" t="s">
        <v>508</v>
      </c>
    </row>
    <row r="59" spans="1:2" x14ac:dyDescent="0.3">
      <c r="A59" s="41" t="s">
        <v>509</v>
      </c>
      <c r="B59" s="12" t="s">
        <v>510</v>
      </c>
    </row>
    <row r="60" spans="1:2" x14ac:dyDescent="0.3">
      <c r="A60" s="41" t="s">
        <v>511</v>
      </c>
      <c r="B60" s="12" t="s">
        <v>512</v>
      </c>
    </row>
    <row r="61" spans="1:2" x14ac:dyDescent="0.3">
      <c r="A61" s="41" t="s">
        <v>513</v>
      </c>
      <c r="B61" s="12" t="s">
        <v>514</v>
      </c>
    </row>
    <row r="62" spans="1:2" x14ac:dyDescent="0.3">
      <c r="A62" s="41" t="s">
        <v>515</v>
      </c>
      <c r="B62" s="12" t="s">
        <v>516</v>
      </c>
    </row>
    <row r="63" spans="1:2" x14ac:dyDescent="0.3">
      <c r="A63" s="41" t="s">
        <v>517</v>
      </c>
      <c r="B63" s="12" t="s">
        <v>518</v>
      </c>
    </row>
    <row r="64" spans="1:2" x14ac:dyDescent="0.3">
      <c r="A64" s="41" t="s">
        <v>519</v>
      </c>
      <c r="B64" s="12" t="s">
        <v>520</v>
      </c>
    </row>
    <row r="65" spans="1:2" x14ac:dyDescent="0.3">
      <c r="A65" s="41" t="s">
        <v>521</v>
      </c>
      <c r="B65" s="12" t="s">
        <v>522</v>
      </c>
    </row>
    <row r="66" spans="1:2" x14ac:dyDescent="0.3">
      <c r="A66" s="41" t="s">
        <v>523</v>
      </c>
      <c r="B66" s="12" t="s">
        <v>524</v>
      </c>
    </row>
    <row r="67" spans="1:2" x14ac:dyDescent="0.3">
      <c r="A67" s="41" t="s">
        <v>525</v>
      </c>
      <c r="B67" s="12" t="s">
        <v>526</v>
      </c>
    </row>
    <row r="68" spans="1:2" x14ac:dyDescent="0.3">
      <c r="A68" s="41" t="s">
        <v>527</v>
      </c>
      <c r="B68" s="12" t="s">
        <v>528</v>
      </c>
    </row>
    <row r="69" spans="1:2" x14ac:dyDescent="0.3">
      <c r="A69" s="41" t="s">
        <v>529</v>
      </c>
      <c r="B69" s="12" t="s">
        <v>530</v>
      </c>
    </row>
    <row r="70" spans="1:2" x14ac:dyDescent="0.3">
      <c r="A70" s="41" t="s">
        <v>531</v>
      </c>
      <c r="B70" s="12" t="s">
        <v>532</v>
      </c>
    </row>
    <row r="71" spans="1:2" x14ac:dyDescent="0.3">
      <c r="A71" s="41" t="s">
        <v>533</v>
      </c>
      <c r="B71" s="12" t="s">
        <v>534</v>
      </c>
    </row>
    <row r="72" spans="1:2" x14ac:dyDescent="0.3">
      <c r="A72" s="41" t="s">
        <v>535</v>
      </c>
      <c r="B72" s="12" t="s">
        <v>536</v>
      </c>
    </row>
    <row r="73" spans="1:2" x14ac:dyDescent="0.3">
      <c r="A73" s="41" t="s">
        <v>537</v>
      </c>
      <c r="B73" s="12" t="s">
        <v>538</v>
      </c>
    </row>
    <row r="74" spans="1:2" x14ac:dyDescent="0.3">
      <c r="A74" s="41" t="s">
        <v>539</v>
      </c>
      <c r="B74" s="12" t="s">
        <v>540</v>
      </c>
    </row>
    <row r="75" spans="1:2" x14ac:dyDescent="0.3">
      <c r="A75" s="41" t="s">
        <v>541</v>
      </c>
      <c r="B75" s="12" t="s">
        <v>542</v>
      </c>
    </row>
    <row r="76" spans="1:2" x14ac:dyDescent="0.3">
      <c r="A76" s="41" t="s">
        <v>543</v>
      </c>
      <c r="B76" s="12" t="s">
        <v>544</v>
      </c>
    </row>
    <row r="77" spans="1:2" x14ac:dyDescent="0.3">
      <c r="A77" s="41" t="s">
        <v>545</v>
      </c>
      <c r="B77" s="12" t="s">
        <v>546</v>
      </c>
    </row>
    <row r="78" spans="1:2" x14ac:dyDescent="0.3">
      <c r="A78" s="41" t="s">
        <v>547</v>
      </c>
      <c r="B78" s="12" t="s">
        <v>548</v>
      </c>
    </row>
    <row r="79" spans="1:2" x14ac:dyDescent="0.3">
      <c r="A79" s="41" t="s">
        <v>549</v>
      </c>
      <c r="B79" s="12" t="s">
        <v>550</v>
      </c>
    </row>
    <row r="80" spans="1:2" x14ac:dyDescent="0.3">
      <c r="A80" s="41" t="s">
        <v>551</v>
      </c>
      <c r="B80" s="12" t="s">
        <v>552</v>
      </c>
    </row>
    <row r="81" spans="1:2" x14ac:dyDescent="0.3">
      <c r="A81" s="41" t="s">
        <v>553</v>
      </c>
      <c r="B81" s="12" t="s">
        <v>554</v>
      </c>
    </row>
    <row r="82" spans="1:2" x14ac:dyDescent="0.3">
      <c r="A82" s="41" t="s">
        <v>555</v>
      </c>
      <c r="B82" s="12" t="s">
        <v>556</v>
      </c>
    </row>
    <row r="83" spans="1:2" x14ac:dyDescent="0.3">
      <c r="A83" s="41" t="s">
        <v>557</v>
      </c>
      <c r="B83" s="12" t="s">
        <v>558</v>
      </c>
    </row>
    <row r="84" spans="1:2" x14ac:dyDescent="0.3">
      <c r="A84" s="41" t="s">
        <v>559</v>
      </c>
      <c r="B84" s="12" t="s">
        <v>560</v>
      </c>
    </row>
    <row r="85" spans="1:2" x14ac:dyDescent="0.3">
      <c r="A85" s="41" t="s">
        <v>561</v>
      </c>
      <c r="B85" s="12" t="s">
        <v>562</v>
      </c>
    </row>
    <row r="86" spans="1:2" x14ac:dyDescent="0.3">
      <c r="A86" s="41" t="s">
        <v>563</v>
      </c>
      <c r="B86" s="12" t="s">
        <v>564</v>
      </c>
    </row>
    <row r="87" spans="1:2" x14ac:dyDescent="0.3">
      <c r="A87" s="41" t="s">
        <v>565</v>
      </c>
      <c r="B87" s="12" t="s">
        <v>566</v>
      </c>
    </row>
    <row r="88" spans="1:2" x14ac:dyDescent="0.3">
      <c r="A88" s="41" t="s">
        <v>567</v>
      </c>
      <c r="B88" s="12" t="s">
        <v>568</v>
      </c>
    </row>
    <row r="89" spans="1:2" x14ac:dyDescent="0.3">
      <c r="A89" s="41" t="s">
        <v>569</v>
      </c>
      <c r="B89" s="12" t="s">
        <v>570</v>
      </c>
    </row>
    <row r="90" spans="1:2" x14ac:dyDescent="0.3">
      <c r="A90" s="41" t="s">
        <v>571</v>
      </c>
      <c r="B90" s="12" t="s">
        <v>572</v>
      </c>
    </row>
    <row r="91" spans="1:2" x14ac:dyDescent="0.3">
      <c r="A91" s="41" t="s">
        <v>573</v>
      </c>
      <c r="B91" s="12" t="s">
        <v>574</v>
      </c>
    </row>
    <row r="92" spans="1:2" x14ac:dyDescent="0.3">
      <c r="A92" s="41" t="s">
        <v>575</v>
      </c>
      <c r="B92" s="12" t="s">
        <v>576</v>
      </c>
    </row>
    <row r="93" spans="1:2" x14ac:dyDescent="0.3">
      <c r="A93" s="41" t="s">
        <v>577</v>
      </c>
      <c r="B93" s="12" t="s">
        <v>578</v>
      </c>
    </row>
    <row r="94" spans="1:2" x14ac:dyDescent="0.3">
      <c r="A94" s="41" t="s">
        <v>579</v>
      </c>
      <c r="B94" s="12" t="s">
        <v>580</v>
      </c>
    </row>
    <row r="95" spans="1:2" x14ac:dyDescent="0.3">
      <c r="A95" s="41" t="s">
        <v>581</v>
      </c>
      <c r="B95" s="12" t="s">
        <v>582</v>
      </c>
    </row>
    <row r="96" spans="1:2" x14ac:dyDescent="0.3">
      <c r="A96" s="41" t="s">
        <v>583</v>
      </c>
      <c r="B96" s="12" t="s">
        <v>584</v>
      </c>
    </row>
    <row r="97" spans="1:2" x14ac:dyDescent="0.3">
      <c r="A97" s="41" t="s">
        <v>585</v>
      </c>
      <c r="B97" s="12" t="s">
        <v>586</v>
      </c>
    </row>
    <row r="98" spans="1:2" x14ac:dyDescent="0.3">
      <c r="A98" s="41" t="s">
        <v>587</v>
      </c>
      <c r="B98" s="12" t="s">
        <v>588</v>
      </c>
    </row>
    <row r="99" spans="1:2" x14ac:dyDescent="0.3">
      <c r="A99" s="41" t="s">
        <v>589</v>
      </c>
      <c r="B99" s="12" t="s">
        <v>590</v>
      </c>
    </row>
    <row r="100" spans="1:2" x14ac:dyDescent="0.3">
      <c r="A100" s="41" t="s">
        <v>591</v>
      </c>
      <c r="B100" s="12" t="s">
        <v>592</v>
      </c>
    </row>
    <row r="101" spans="1:2" x14ac:dyDescent="0.3">
      <c r="A101" s="41" t="s">
        <v>593</v>
      </c>
      <c r="B101" s="12" t="s">
        <v>594</v>
      </c>
    </row>
    <row r="102" spans="1:2" x14ac:dyDescent="0.3">
      <c r="A102" s="41" t="s">
        <v>595</v>
      </c>
      <c r="B102" s="12" t="s">
        <v>596</v>
      </c>
    </row>
    <row r="103" spans="1:2" x14ac:dyDescent="0.3">
      <c r="A103" s="41" t="s">
        <v>597</v>
      </c>
      <c r="B103" s="12" t="s">
        <v>598</v>
      </c>
    </row>
    <row r="104" spans="1:2" x14ac:dyDescent="0.3">
      <c r="A104" s="41" t="s">
        <v>599</v>
      </c>
      <c r="B104" s="12" t="s">
        <v>600</v>
      </c>
    </row>
    <row r="105" spans="1:2" x14ac:dyDescent="0.3">
      <c r="A105" s="41" t="s">
        <v>601</v>
      </c>
      <c r="B105" s="12" t="s">
        <v>602</v>
      </c>
    </row>
    <row r="106" spans="1:2" x14ac:dyDescent="0.3">
      <c r="A106" s="41" t="s">
        <v>603</v>
      </c>
      <c r="B106" s="12" t="s">
        <v>604</v>
      </c>
    </row>
    <row r="107" spans="1:2" x14ac:dyDescent="0.3">
      <c r="A107" s="41" t="s">
        <v>605</v>
      </c>
      <c r="B107" s="12" t="s">
        <v>606</v>
      </c>
    </row>
    <row r="108" spans="1:2" x14ac:dyDescent="0.3">
      <c r="A108" s="41" t="s">
        <v>607</v>
      </c>
      <c r="B108" s="12" t="s">
        <v>608</v>
      </c>
    </row>
    <row r="109" spans="1:2" x14ac:dyDescent="0.3">
      <c r="A109" s="41" t="s">
        <v>609</v>
      </c>
      <c r="B109" s="12" t="s">
        <v>610</v>
      </c>
    </row>
    <row r="110" spans="1:2" x14ac:dyDescent="0.3">
      <c r="A110" s="41" t="s">
        <v>611</v>
      </c>
      <c r="B110" s="12" t="s">
        <v>612</v>
      </c>
    </row>
    <row r="111" spans="1:2" x14ac:dyDescent="0.3">
      <c r="A111" s="41" t="s">
        <v>613</v>
      </c>
      <c r="B111" s="12" t="s">
        <v>614</v>
      </c>
    </row>
    <row r="112" spans="1:2" x14ac:dyDescent="0.3">
      <c r="A112" s="41" t="s">
        <v>615</v>
      </c>
      <c r="B112" s="12" t="s">
        <v>616</v>
      </c>
    </row>
    <row r="113" spans="1:2" x14ac:dyDescent="0.3">
      <c r="A113" s="41" t="s">
        <v>617</v>
      </c>
      <c r="B113" s="12" t="s">
        <v>618</v>
      </c>
    </row>
    <row r="114" spans="1:2" x14ac:dyDescent="0.3">
      <c r="A114" s="41" t="s">
        <v>619</v>
      </c>
      <c r="B114" s="12" t="s">
        <v>620</v>
      </c>
    </row>
    <row r="115" spans="1:2" x14ac:dyDescent="0.3">
      <c r="A115" s="41" t="s">
        <v>621</v>
      </c>
      <c r="B115" s="12" t="s">
        <v>622</v>
      </c>
    </row>
    <row r="116" spans="1:2" x14ac:dyDescent="0.3">
      <c r="A116" s="41" t="s">
        <v>623</v>
      </c>
      <c r="B116" s="12" t="s">
        <v>624</v>
      </c>
    </row>
    <row r="117" spans="1:2" x14ac:dyDescent="0.3">
      <c r="A117" s="41" t="s">
        <v>625</v>
      </c>
      <c r="B117" s="12" t="s">
        <v>626</v>
      </c>
    </row>
    <row r="118" spans="1:2" x14ac:dyDescent="0.3">
      <c r="A118" s="41" t="s">
        <v>627</v>
      </c>
      <c r="B118" s="12" t="s">
        <v>628</v>
      </c>
    </row>
    <row r="119" spans="1:2" x14ac:dyDescent="0.3">
      <c r="A119" s="41" t="s">
        <v>629</v>
      </c>
      <c r="B119" s="12" t="s">
        <v>630</v>
      </c>
    </row>
    <row r="120" spans="1:2" x14ac:dyDescent="0.3">
      <c r="A120" s="41" t="s">
        <v>631</v>
      </c>
      <c r="B120" s="12" t="s">
        <v>632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2</vt:i4>
      </vt:variant>
    </vt:vector>
  </HeadingPairs>
  <TitlesOfParts>
    <vt:vector size="9" baseType="lpstr">
      <vt:lpstr>INVOICE</vt:lpstr>
      <vt:lpstr>Customers</vt:lpstr>
      <vt:lpstr>Articles</vt:lpstr>
      <vt:lpstr>About me</vt:lpstr>
      <vt:lpstr>Language</vt:lpstr>
      <vt:lpstr>Data</vt:lpstr>
      <vt:lpstr>Parametre</vt:lpstr>
      <vt:lpstr>_InvLng</vt:lpstr>
      <vt:lpstr>_Lng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Ketil</dc:creator>
  <cp:lastModifiedBy>Ketil Øyesvold Melhus</cp:lastModifiedBy>
  <cp:lastPrinted>2021-09-03T11:04:33Z</cp:lastPrinted>
  <dcterms:created xsi:type="dcterms:W3CDTF">2015-01-21T12:08:07Z</dcterms:created>
  <dcterms:modified xsi:type="dcterms:W3CDTF">2021-09-07T10:49:54Z</dcterms:modified>
</cp:coreProperties>
</file>